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35" windowHeight="7650" firstSheet="7" activeTab="14"/>
  </bookViews>
  <sheets>
    <sheet name="หมวด1-1" sheetId="1" r:id="rId1"/>
    <sheet name="หมวด1-2" sheetId="2" r:id="rId2"/>
    <sheet name="หมวด 2-1" sheetId="3" r:id="rId3"/>
    <sheet name="หมวด 2-2" sheetId="4" r:id="rId4"/>
    <sheet name="หมวด3-1" sheetId="5" r:id="rId5"/>
    <sheet name="หมวด3-2" sheetId="6" r:id="rId6"/>
    <sheet name="หมวด4-1" sheetId="7" r:id="rId7"/>
    <sheet name="หมวด4-2" sheetId="8" r:id="rId8"/>
    <sheet name="หมวด 5-1" sheetId="9" r:id="rId9"/>
    <sheet name="หมวด 5-2" sheetId="10" r:id="rId10"/>
    <sheet name="หมวด 6-1" sheetId="11" r:id="rId11"/>
    <sheet name="หมวด 6-2 " sheetId="12" r:id="rId12"/>
    <sheet name="หมวด7-1" sheetId="13" r:id="rId13"/>
    <sheet name="หมวด7-2" sheetId="14" r:id="rId14"/>
    <sheet name="กราฟ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<sst xmlns="http://schemas.openxmlformats.org/spreadsheetml/2006/main" count="1640" uniqueCount="85">
  <si>
    <t>ข้อคำถาม</t>
  </si>
  <si>
    <t>หมวดที่</t>
  </si>
  <si>
    <t>Item</t>
  </si>
  <si>
    <t>ประเภทของคำถาม</t>
  </si>
  <si>
    <t>ก</t>
  </si>
  <si>
    <t>How</t>
  </si>
  <si>
    <t>หมวด 1</t>
  </si>
  <si>
    <t>ข</t>
  </si>
  <si>
    <t>ค</t>
  </si>
  <si>
    <t>What</t>
  </si>
  <si>
    <t>A1</t>
  </si>
  <si>
    <t>A2</t>
  </si>
  <si>
    <t>A3</t>
  </si>
  <si>
    <t>D1</t>
  </si>
  <si>
    <t>D2</t>
  </si>
  <si>
    <t>D3</t>
  </si>
  <si>
    <t>L1</t>
  </si>
  <si>
    <t>L2</t>
  </si>
  <si>
    <t>L3</t>
  </si>
  <si>
    <t>I1</t>
  </si>
  <si>
    <t>I2</t>
  </si>
  <si>
    <t>I3</t>
  </si>
  <si>
    <t>มิติย่อย</t>
  </si>
  <si>
    <t>ค่าน้ำหนัก</t>
  </si>
  <si>
    <t>ระดับคะแนน</t>
  </si>
  <si>
    <t>รวมคะแนนรายมิติ</t>
  </si>
  <si>
    <t>รวมคะแนนทั้งคำถาม</t>
  </si>
  <si>
    <t>R1</t>
  </si>
  <si>
    <t>R2</t>
  </si>
  <si>
    <t>R3</t>
  </si>
  <si>
    <t>คำถาม What &amp; How</t>
  </si>
  <si>
    <t>รวมคะแนนรายข้อ</t>
  </si>
  <si>
    <t xml:space="preserve">คำถาม </t>
  </si>
  <si>
    <t>Result</t>
  </si>
  <si>
    <t>คำถามที่ 6</t>
  </si>
  <si>
    <t>คำถามที่ 8</t>
  </si>
  <si>
    <t>คำถามข้อ 4</t>
  </si>
  <si>
    <t>รวมคะแนนรายข้อย่อย</t>
  </si>
  <si>
    <t>หมวด 2</t>
  </si>
  <si>
    <t>หมวด 4</t>
  </si>
  <si>
    <t>Le1</t>
  </si>
  <si>
    <t>Le2</t>
  </si>
  <si>
    <t>T1</t>
  </si>
  <si>
    <t>T2</t>
  </si>
  <si>
    <t>C1</t>
  </si>
  <si>
    <t>C2</t>
  </si>
  <si>
    <t>Li1</t>
  </si>
  <si>
    <t>Li2</t>
  </si>
  <si>
    <t>หมวด 7</t>
  </si>
  <si>
    <t>หมวด 3</t>
  </si>
  <si>
    <t>หมวด 5</t>
  </si>
  <si>
    <t>ข้อคำถาม10</t>
  </si>
  <si>
    <t>ข้อคำถาม8</t>
  </si>
  <si>
    <t>ข้อคำถาม7</t>
  </si>
  <si>
    <t>ข้อคำถาม4</t>
  </si>
  <si>
    <t>ข้อคำถาม2</t>
  </si>
  <si>
    <t>ข้อคำถาม1</t>
  </si>
  <si>
    <t>หมวด 6</t>
  </si>
  <si>
    <t>ไม่ต้องกรอกคะแนน</t>
  </si>
  <si>
    <t xml:space="preserve">หมายเหตุ : คำถามข้อ 8 </t>
  </si>
  <si>
    <t>ระดับคะแนน(0-5)</t>
  </si>
  <si>
    <t>หมวด</t>
  </si>
  <si>
    <t>คะแนนสุทธิระดับ Item</t>
  </si>
  <si>
    <t>คะแนนสุทธิระดับหมวด</t>
  </si>
  <si>
    <t>ระดับ</t>
  </si>
  <si>
    <t>0-10%</t>
  </si>
  <si>
    <t>11-20%</t>
  </si>
  <si>
    <t>21-30%</t>
  </si>
  <si>
    <t>31-50%</t>
  </si>
  <si>
    <t>51-100%</t>
  </si>
  <si>
    <t>ค่าเฉลี่ยระดับ Area (คะแนนเต็ม 10)</t>
  </si>
  <si>
    <t>ค่าเฉลี่ยระดับ Item
(คะแนนเต็ม 10)</t>
  </si>
  <si>
    <t>คะแนนระดับ Item
(คะแนนเต็ม 0.5)</t>
  </si>
  <si>
    <t>คะแนนสุทธิระดับหมวด
(คะแนนเต็ม 1.0)</t>
  </si>
  <si>
    <t>คะแนนระดับ Item
(คะแนนเต็ม 1.0)</t>
  </si>
  <si>
    <t>คะแนนสุทธิระดับหมวด
(คะแนนเต็ม 2.0)</t>
  </si>
  <si>
    <t xml:space="preserve">   Area to  address</t>
  </si>
  <si>
    <t>คะแนน
รายมิติย่อย</t>
  </si>
  <si>
    <t>รวมคะแนนทั้งคำถาม
(คะแนนเต็ม 10)</t>
  </si>
  <si>
    <t xml:space="preserve">  Area to  address</t>
  </si>
  <si>
    <t>รวมคะแนน
หมวด 1-7</t>
  </si>
  <si>
    <t>ช่วงคะแนน</t>
  </si>
  <si>
    <t>คะแนนระดับ Item
(คะแนนเต็ม 0.33)</t>
  </si>
  <si>
    <t>คะแนนระดับ Item
(คะแนนเต็ม 0.25)</t>
  </si>
  <si>
    <t>ค่าเฉลี่ยระดับ Item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</si>
</sst>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0.00000"/>
    <numFmt numFmtId="191" formatCode="&quot;฿&quot;#,##0.0;\-&quot;฿&quot;#,##0.0"/>
    <numFmt numFmtId="192" formatCode="#,##0.0;\-#,##0.0"/>
    <numFmt numFmtId="193" formatCode="#,##0.0_ ;\-#,##0.0\ "/>
    <numFmt numFmtId="194" formatCode="#,##0.00_ ;\-#,##0.00\ "/>
    <numFmt numFmtId="195" formatCode="#,##0_ ;\-#,##0\ "/>
  </numFmts>
  <fonts count="29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.25"/>
      <name val="Tahoma"/>
      <family val="2"/>
    </font>
    <font>
      <b/>
      <sz val="10.25"/>
      <name val="Tahoma"/>
      <family val="2"/>
    </font>
    <font>
      <b/>
      <sz val="16.75"/>
      <name val="Tahoma"/>
      <family val="2"/>
    </font>
    <font>
      <sz val="18.75"/>
      <name val="Arial"/>
      <family val="0"/>
    </font>
    <font>
      <sz val="8.25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8.25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9"/>
      <name val="Arial"/>
      <family val="0"/>
    </font>
    <font>
      <sz val="2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4" borderId="0" xfId="0" applyFill="1" applyAlignment="1">
      <alignment/>
    </xf>
    <xf numFmtId="2" fontId="15" fillId="0" borderId="13" xfId="0" applyNumberFormat="1" applyFon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24" borderId="34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25" borderId="0" xfId="0" applyFill="1" applyAlignment="1">
      <alignment horizontal="center"/>
    </xf>
    <xf numFmtId="49" fontId="1" fillId="17" borderId="0" xfId="0" applyNumberFormat="1" applyFont="1" applyFill="1" applyBorder="1" applyAlignment="1">
      <alignment horizontal="left" vertical="center"/>
    </xf>
    <xf numFmtId="0" fontId="1" fillId="17" borderId="0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26" borderId="22" xfId="0" applyFill="1" applyBorder="1" applyAlignment="1" applyProtection="1">
      <alignment horizontal="center"/>
      <protection locked="0"/>
    </xf>
    <xf numFmtId="0" fontId="0" fillId="26" borderId="21" xfId="0" applyFill="1" applyBorder="1" applyAlignment="1" applyProtection="1">
      <alignment horizontal="center"/>
      <protection locked="0"/>
    </xf>
    <xf numFmtId="0" fontId="0" fillId="26" borderId="23" xfId="0" applyFill="1" applyBorder="1" applyAlignment="1" applyProtection="1">
      <alignment horizontal="center"/>
      <protection locked="0"/>
    </xf>
    <xf numFmtId="0" fontId="0" fillId="26" borderId="33" xfId="0" applyFill="1" applyBorder="1" applyAlignment="1" applyProtection="1">
      <alignment horizontal="center"/>
      <protection locked="0"/>
    </xf>
    <xf numFmtId="0" fontId="0" fillId="26" borderId="3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6" borderId="39" xfId="0" applyFill="1" applyBorder="1" applyAlignment="1" applyProtection="1">
      <alignment horizontal="center"/>
      <protection locked="0"/>
    </xf>
    <xf numFmtId="0" fontId="0" fillId="26" borderId="40" xfId="0" applyFill="1" applyBorder="1" applyAlignment="1" applyProtection="1">
      <alignment horizontal="center"/>
      <protection locked="0"/>
    </xf>
    <xf numFmtId="0" fontId="0" fillId="26" borderId="4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26" borderId="21" xfId="0" applyFill="1" applyBorder="1" applyAlignment="1" applyProtection="1">
      <alignment horizontal="center"/>
      <protection/>
    </xf>
    <xf numFmtId="0" fontId="0" fillId="26" borderId="22" xfId="0" applyFill="1" applyBorder="1" applyAlignment="1" applyProtection="1">
      <alignment horizontal="center"/>
      <protection/>
    </xf>
    <xf numFmtId="0" fontId="0" fillId="26" borderId="23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6" borderId="24" xfId="0" applyFill="1" applyBorder="1" applyAlignment="1" applyProtection="1">
      <alignment horizontal="center"/>
      <protection locked="0"/>
    </xf>
    <xf numFmtId="0" fontId="0" fillId="26" borderId="25" xfId="0" applyFill="1" applyBorder="1" applyAlignment="1" applyProtection="1">
      <alignment horizontal="center"/>
      <protection locked="0"/>
    </xf>
    <xf numFmtId="0" fontId="0" fillId="26" borderId="26" xfId="0" applyFill="1" applyBorder="1" applyAlignment="1" applyProtection="1">
      <alignment horizontal="center"/>
      <protection locked="0"/>
    </xf>
    <xf numFmtId="2" fontId="0" fillId="0" borderId="3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5" fillId="26" borderId="12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0" fillId="0" borderId="11" xfId="0" applyNumberFormat="1" applyBorder="1" applyAlignment="1">
      <alignment horizontal="center"/>
    </xf>
    <xf numFmtId="188" fontId="15" fillId="0" borderId="14" xfId="0" applyNumberFormat="1" applyFont="1" applyBorder="1" applyAlignment="1">
      <alignment horizontal="center"/>
    </xf>
    <xf numFmtId="188" fontId="15" fillId="0" borderId="13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88" fontId="0" fillId="0" borderId="35" xfId="0" applyNumberForma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26" borderId="31" xfId="0" applyFill="1" applyBorder="1" applyAlignment="1" applyProtection="1">
      <alignment horizontal="center"/>
      <protection locked="0"/>
    </xf>
    <xf numFmtId="0" fontId="0" fillId="26" borderId="29" xfId="0" applyFill="1" applyBorder="1" applyAlignment="1" applyProtection="1">
      <alignment horizontal="center"/>
      <protection locked="0"/>
    </xf>
    <xf numFmtId="0" fontId="0" fillId="26" borderId="3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4" borderId="17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/>
      <protection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0" fillId="0" borderId="35" xfId="0" applyBorder="1" applyAlignment="1">
      <alignment horizontal="center" vertical="center"/>
    </xf>
    <xf numFmtId="59" fontId="0" fillId="26" borderId="22" xfId="0" applyNumberFormat="1" applyFill="1" applyBorder="1" applyAlignment="1" applyProtection="1">
      <alignment horizontal="center"/>
      <protection locked="0"/>
    </xf>
    <xf numFmtId="59" fontId="0" fillId="26" borderId="21" xfId="0" applyNumberFormat="1" applyFill="1" applyBorder="1" applyAlignment="1" applyProtection="1">
      <alignment horizontal="center"/>
      <protection locked="0"/>
    </xf>
    <xf numFmtId="59" fontId="0" fillId="26" borderId="23" xfId="0" applyNumberForma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Tahoma"/>
                <a:ea typeface="Tahoma"/>
                <a:cs typeface="Tahoma"/>
              </a:rPr>
              <a:t>ผลกราฟระดับคะแนนรายหัวข้อตามระดับคะแนนตัวชี้วัด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45"/>
          <c:w val="0.9365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กราฟ!$B$73</c:f>
              <c:strCache>
                <c:ptCount val="1"/>
                <c:pt idx="0">
                  <c:v>คะแนนสุทธิระดับ Item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0;(#,##0.0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0;(#,##0.0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0;(#,##0.0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0;(#,##0.0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0;(#,##0.0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0;(#,##0.0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0;(#,##0.0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;(#,##0.00)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กราฟ!$A$74:$A$90</c:f>
              <c:numCache>
                <c:ptCount val="17"/>
                <c:pt idx="0">
                  <c:v>1.1</c:v>
                </c:pt>
                <c:pt idx="1">
                  <c:v>1.2</c:v>
                </c:pt>
                <c:pt idx="2">
                  <c:v>2.1</c:v>
                </c:pt>
                <c:pt idx="3">
                  <c:v>2.2</c:v>
                </c:pt>
                <c:pt idx="4">
                  <c:v>3.1</c:v>
                </c:pt>
                <c:pt idx="5">
                  <c:v>3.2</c:v>
                </c:pt>
                <c:pt idx="6">
                  <c:v>4.1</c:v>
                </c:pt>
                <c:pt idx="7">
                  <c:v>4.2</c:v>
                </c:pt>
                <c:pt idx="8">
                  <c:v>5.1</c:v>
                </c:pt>
                <c:pt idx="9">
                  <c:v>5.2</c:v>
                </c:pt>
                <c:pt idx="10">
                  <c:v>5.3</c:v>
                </c:pt>
                <c:pt idx="11">
                  <c:v>6.1</c:v>
                </c:pt>
                <c:pt idx="12">
                  <c:v>6.2</c:v>
                </c:pt>
                <c:pt idx="13">
                  <c:v>7.1</c:v>
                </c:pt>
                <c:pt idx="14">
                  <c:v>7.2</c:v>
                </c:pt>
                <c:pt idx="15">
                  <c:v>7.3</c:v>
                </c:pt>
                <c:pt idx="16">
                  <c:v>7.4</c:v>
                </c:pt>
              </c:numCache>
            </c:numRef>
          </c:cat>
          <c:val>
            <c:numRef>
              <c:f>กราฟ!$B$74:$B$90</c:f>
              <c:numCache>
                <c:ptCount val="1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0.6</c:v>
                </c:pt>
                <c:pt idx="8">
                  <c:v>0.066667</c:v>
                </c:pt>
                <c:pt idx="9">
                  <c:v>0.133333</c:v>
                </c:pt>
                <c:pt idx="10">
                  <c:v>0.066667</c:v>
                </c:pt>
                <c:pt idx="11">
                  <c:v>0.2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</c:numCache>
            </c:numRef>
          </c:val>
          <c:smooth val="0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ahoma"/>
                    <a:ea typeface="Tahoma"/>
                    <a:cs typeface="Tahoma"/>
                  </a:rPr>
                  <a:t>หัวข้อ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Tahoma"/>
                <a:ea typeface="Tahoma"/>
                <a:cs typeface="Tahoma"/>
              </a:defRPr>
            </a:pPr>
          </a:p>
        </c:txPr>
        <c:crossAx val="61185453"/>
        <c:crosses val="autoZero"/>
        <c:auto val="1"/>
        <c:lblOffset val="100"/>
        <c:noMultiLvlLbl val="0"/>
      </c:catAx>
      <c:valAx>
        <c:axId val="6118545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ahoma"/>
                    <a:ea typeface="Tahoma"/>
                    <a:cs typeface="Tahoma"/>
                  </a:rPr>
                  <a:t>คะแนน</a:t>
                </a:r>
              </a:p>
            </c:rich>
          </c:tx>
          <c:layout>
            <c:manualLayout>
              <c:xMode val="factor"/>
              <c:yMode val="factor"/>
              <c:x val="0.016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Tahoma"/>
                <a:ea typeface="Tahoma"/>
                <a:cs typeface="Tahoma"/>
              </a:defRPr>
            </a:pPr>
          </a:p>
        </c:txPr>
        <c:crossAx val="14254924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Tahoma"/>
                <a:ea typeface="Tahoma"/>
                <a:cs typeface="Tahoma"/>
              </a:rPr>
              <a:t>ผลกราฟระดับคะแนนรายหมวดตามระดับคะแนนตัวชี้วัด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025"/>
          <c:w val="0.938"/>
          <c:h val="0.7995"/>
        </c:manualLayout>
      </c:layout>
      <c:lineChart>
        <c:grouping val="standard"/>
        <c:varyColors val="0"/>
        <c:ser>
          <c:idx val="1"/>
          <c:order val="0"/>
          <c:tx>
            <c:strRef>
              <c:f>กราฟ!$D$73</c:f>
              <c:strCache>
                <c:ptCount val="1"/>
                <c:pt idx="0">
                  <c:v>คะแนนสุทธิระดับหมวด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\-#,##0.0\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กราฟ!$C$74:$C$80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กราฟ!$D$74:$D$80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0.5</c:v>
                </c:pt>
                <c:pt idx="3">
                  <c:v>1</c:v>
                </c:pt>
                <c:pt idx="4">
                  <c:v>0.266667</c:v>
                </c:pt>
                <c:pt idx="5">
                  <c:v>0.30000000000000004</c:v>
                </c:pt>
                <c:pt idx="6">
                  <c:v>0.8</c:v>
                </c:pt>
              </c:numCache>
            </c:numRef>
          </c:val>
          <c:smooth val="0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ahoma"/>
                    <a:ea typeface="Tahoma"/>
                    <a:cs typeface="Tahoma"/>
                  </a:rPr>
                  <a:t>หมวด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57074631"/>
        <c:crosses val="autoZero"/>
        <c:auto val="1"/>
        <c:lblOffset val="100"/>
        <c:noMultiLvlLbl val="0"/>
      </c:catAx>
      <c:valAx>
        <c:axId val="57074631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ahoma"/>
                    <a:ea typeface="Tahoma"/>
                    <a:cs typeface="Tahoma"/>
                  </a:rPr>
                  <a:t>คะแนน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_ ;\-#,##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13798166"/>
        <c:crossesAt val="1"/>
        <c:crossBetween val="between"/>
        <c:dispUnits/>
        <c:majorUnit val="0.5"/>
        <c:min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Tahoma"/>
                <a:ea typeface="Tahoma"/>
                <a:cs typeface="Tahoma"/>
              </a:rPr>
              <a:t>กราฟแสดงผลรวมคะแนนหมวด 1-7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2575"/>
          <c:w val="0.945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กราฟ!$F$73</c:f>
              <c:strCache>
                <c:ptCount val="1"/>
                <c:pt idx="0">
                  <c:v>ระดับ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กราฟ!$E$74:$E$78</c:f>
              <c:strCache>
                <c:ptCount val="5"/>
                <c:pt idx="0">
                  <c:v>0-10%</c:v>
                </c:pt>
                <c:pt idx="1">
                  <c:v>11-20%</c:v>
                </c:pt>
                <c:pt idx="2">
                  <c:v>21-30%</c:v>
                </c:pt>
                <c:pt idx="3">
                  <c:v>31-50%</c:v>
                </c:pt>
                <c:pt idx="4">
                  <c:v>51-100%</c:v>
                </c:pt>
              </c:strCache>
            </c:strRef>
          </c:cat>
          <c:val>
            <c:numRef>
              <c:f>กราฟ!$F$74:$F$78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axId val="43909632"/>
        <c:axId val="59642369"/>
      </c:barChart>
      <c:catAx>
        <c:axId val="4390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ahoma"/>
                    <a:ea typeface="Tahoma"/>
                    <a:cs typeface="Tahoma"/>
                  </a:rPr>
                  <a:t>ช่วงคะแนน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Tahoma"/>
                <a:ea typeface="Tahoma"/>
                <a:cs typeface="Tahoma"/>
              </a:defRPr>
            </a:pPr>
          </a:p>
        </c:txPr>
        <c:crossAx val="59642369"/>
        <c:crosses val="autoZero"/>
        <c:auto val="1"/>
        <c:lblOffset val="100"/>
        <c:noMultiLvlLbl val="0"/>
      </c:catAx>
      <c:valAx>
        <c:axId val="59642369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ahoma"/>
                    <a:ea typeface="Tahoma"/>
                    <a:cs typeface="Tahoma"/>
                  </a:rPr>
                  <a:t>ระดับ</a:t>
                </a:r>
              </a:p>
            </c:rich>
          </c:tx>
          <c:layout>
            <c:manualLayout>
              <c:xMode val="factor"/>
              <c:yMode val="factor"/>
              <c:x val="0.011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Tahoma"/>
                <a:ea typeface="Tahoma"/>
                <a:cs typeface="Tahoma"/>
              </a:defRPr>
            </a:pPr>
          </a:p>
        </c:txPr>
        <c:crossAx val="4390963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Tahoma"/>
                <a:ea typeface="Tahoma"/>
                <a:cs typeface="Tahoma"/>
              </a:rPr>
              <a:t>ผลกราฟระดับคะแนนรายหัวข้อ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0725"/>
          <c:w val="0.9515"/>
          <c:h val="0.802"/>
        </c:manualLayout>
      </c:layout>
      <c:lineChart>
        <c:grouping val="standard"/>
        <c:varyColors val="0"/>
        <c:ser>
          <c:idx val="1"/>
          <c:order val="0"/>
          <c:tx>
            <c:strRef>
              <c:f>กราฟ!$H$73</c:f>
              <c:strCache>
                <c:ptCount val="1"/>
                <c:pt idx="0">
                  <c:v>ค่าเฉลี่ยระดับ Item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กราฟ!$G$74:$G$90</c:f>
              <c:numCache>
                <c:ptCount val="17"/>
                <c:pt idx="0">
                  <c:v>1.1</c:v>
                </c:pt>
                <c:pt idx="1">
                  <c:v>1.2</c:v>
                </c:pt>
                <c:pt idx="2">
                  <c:v>2.1</c:v>
                </c:pt>
                <c:pt idx="3">
                  <c:v>2.2</c:v>
                </c:pt>
                <c:pt idx="4">
                  <c:v>3.1</c:v>
                </c:pt>
                <c:pt idx="5">
                  <c:v>3.2</c:v>
                </c:pt>
                <c:pt idx="6">
                  <c:v>4.1</c:v>
                </c:pt>
                <c:pt idx="7">
                  <c:v>4.2</c:v>
                </c:pt>
                <c:pt idx="8">
                  <c:v>5.1</c:v>
                </c:pt>
                <c:pt idx="9">
                  <c:v>5.2</c:v>
                </c:pt>
                <c:pt idx="10">
                  <c:v>5.3</c:v>
                </c:pt>
                <c:pt idx="11">
                  <c:v>6.1</c:v>
                </c:pt>
                <c:pt idx="12">
                  <c:v>6.2</c:v>
                </c:pt>
                <c:pt idx="13">
                  <c:v>7.1</c:v>
                </c:pt>
                <c:pt idx="14">
                  <c:v>7.2</c:v>
                </c:pt>
                <c:pt idx="15">
                  <c:v>7.3</c:v>
                </c:pt>
                <c:pt idx="16">
                  <c:v>7.4</c:v>
                </c:pt>
              </c:numCache>
            </c:numRef>
          </c:cat>
          <c:val>
            <c:numRef>
              <c:f>กราฟ!$H$74:$H$90</c:f>
              <c:numCache>
                <c:ptCount val="17"/>
                <c:pt idx="0">
                  <c:v>5.228571428571429</c:v>
                </c:pt>
                <c:pt idx="1">
                  <c:v>5.280000000000001</c:v>
                </c:pt>
                <c:pt idx="2">
                  <c:v>5.325000000000001</c:v>
                </c:pt>
                <c:pt idx="3">
                  <c:v>5.204000000000001</c:v>
                </c:pt>
                <c:pt idx="4">
                  <c:v>1.5999999999999996</c:v>
                </c:pt>
                <c:pt idx="5">
                  <c:v>2.15</c:v>
                </c:pt>
                <c:pt idx="6">
                  <c:v>1.92</c:v>
                </c:pt>
                <c:pt idx="7">
                  <c:v>2.04</c:v>
                </c:pt>
                <c:pt idx="8">
                  <c:v>0.39999999999999997</c:v>
                </c:pt>
                <c:pt idx="9">
                  <c:v>1.9714285714285713</c:v>
                </c:pt>
                <c:pt idx="10">
                  <c:v>0.3333333333333333</c:v>
                </c:pt>
                <c:pt idx="11">
                  <c:v>1.4633333333333336</c:v>
                </c:pt>
                <c:pt idx="12">
                  <c:v>0.9333333333333332</c:v>
                </c:pt>
                <c:pt idx="13">
                  <c:v>3.2</c:v>
                </c:pt>
                <c:pt idx="14">
                  <c:v>3.3</c:v>
                </c:pt>
                <c:pt idx="15">
                  <c:v>4</c:v>
                </c:pt>
                <c:pt idx="16">
                  <c:v>3.5</c:v>
                </c:pt>
              </c:numCache>
            </c:numRef>
          </c:val>
          <c:smooth val="0"/>
        </c:ser>
        <c:marker val="1"/>
        <c:axId val="67019274"/>
        <c:axId val="66302555"/>
      </c:lineChart>
      <c:catAx>
        <c:axId val="6701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ahoma"/>
                    <a:ea typeface="Tahoma"/>
                    <a:cs typeface="Tahoma"/>
                  </a:rPr>
                  <a:t>หัวข้อ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Tahoma"/>
                <a:ea typeface="Tahoma"/>
                <a:cs typeface="Tahoma"/>
              </a:defRPr>
            </a:pPr>
          </a:p>
        </c:txPr>
        <c:crossAx val="66302555"/>
        <c:crosses val="autoZero"/>
        <c:auto val="1"/>
        <c:lblOffset val="100"/>
        <c:noMultiLvlLbl val="0"/>
      </c:catAx>
      <c:valAx>
        <c:axId val="66302555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ahoma"/>
                    <a:ea typeface="Tahoma"/>
                    <a:cs typeface="Tahoma"/>
                  </a:rPr>
                  <a:t>ค่าเฉลี่ย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Tahoma"/>
                <a:ea typeface="Tahoma"/>
                <a:cs typeface="Tahoma"/>
              </a:defRPr>
            </a:pPr>
          </a:p>
        </c:txPr>
        <c:crossAx val="6701927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19050</xdr:rowOff>
    </xdr:from>
    <xdr:to>
      <xdr:col>11</xdr:col>
      <xdr:colOff>666750</xdr:colOff>
      <xdr:row>35</xdr:row>
      <xdr:rowOff>276225</xdr:rowOff>
    </xdr:to>
    <xdr:graphicFrame>
      <xdr:nvGraphicFramePr>
        <xdr:cNvPr id="1" name="Chart 106"/>
        <xdr:cNvGraphicFramePr/>
      </xdr:nvGraphicFramePr>
      <xdr:xfrm>
        <a:off x="114300" y="5676900"/>
        <a:ext cx="9401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36</xdr:row>
      <xdr:rowOff>19050</xdr:rowOff>
    </xdr:from>
    <xdr:to>
      <xdr:col>11</xdr:col>
      <xdr:colOff>657225</xdr:colOff>
      <xdr:row>53</xdr:row>
      <xdr:rowOff>238125</xdr:rowOff>
    </xdr:to>
    <xdr:graphicFrame>
      <xdr:nvGraphicFramePr>
        <xdr:cNvPr id="2" name="Chart 107"/>
        <xdr:cNvGraphicFramePr/>
      </xdr:nvGraphicFramePr>
      <xdr:xfrm>
        <a:off x="95250" y="11334750"/>
        <a:ext cx="94107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54</xdr:row>
      <xdr:rowOff>66675</xdr:rowOff>
    </xdr:from>
    <xdr:to>
      <xdr:col>11</xdr:col>
      <xdr:colOff>657225</xdr:colOff>
      <xdr:row>71</xdr:row>
      <xdr:rowOff>266700</xdr:rowOff>
    </xdr:to>
    <xdr:graphicFrame>
      <xdr:nvGraphicFramePr>
        <xdr:cNvPr id="3" name="Chart 115"/>
        <xdr:cNvGraphicFramePr/>
      </xdr:nvGraphicFramePr>
      <xdr:xfrm>
        <a:off x="85725" y="17040225"/>
        <a:ext cx="9420225" cy="554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0</xdr:row>
      <xdr:rowOff>47625</xdr:rowOff>
    </xdr:from>
    <xdr:to>
      <xdr:col>11</xdr:col>
      <xdr:colOff>609600</xdr:colOff>
      <xdr:row>17</xdr:row>
      <xdr:rowOff>200025</xdr:rowOff>
    </xdr:to>
    <xdr:graphicFrame>
      <xdr:nvGraphicFramePr>
        <xdr:cNvPr id="4" name="Chart 118"/>
        <xdr:cNvGraphicFramePr/>
      </xdr:nvGraphicFramePr>
      <xdr:xfrm>
        <a:off x="142875" y="47625"/>
        <a:ext cx="9315450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oranuch\Desktop\&#3585;&#3619;&#3617;\&#3650;&#3611;&#3619;&#3649;&#3585;&#3619;&#3617;&#3611;&#3619;&#3632;&#3617;&#3623;&#3621;&#3612;&#3621;\&#3588;&#3636;&#3604;&#3588;&#3632;&#3649;&#3609;&#3609;%20&#3627;&#3617;&#3623;&#3604;3%20&#3585;&#3619;&#3617;&#3585;&#3634;&#3619;&#3588;&#3657;&#3634;&#3616;&#3634;&#3618;&#3651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มวด 1-6"/>
      <sheetName val="หมวด 3-1"/>
      <sheetName val="หมวด 3-2"/>
      <sheetName val="หมวด 5-1"/>
      <sheetName val="หมวด 5-2"/>
      <sheetName val="หมวด 6-2 "/>
      <sheetName val="Sheet1"/>
      <sheetName val="หมวด 6-1"/>
    </sheetNames>
    <sheetDataSet>
      <sheetData sheetId="1">
        <row r="2">
          <cell r="E2">
            <v>1</v>
          </cell>
        </row>
        <row r="14">
          <cell r="E14">
            <v>2</v>
          </cell>
        </row>
        <row r="26">
          <cell r="E26">
            <v>3</v>
          </cell>
        </row>
        <row r="38">
          <cell r="E38">
            <v>4</v>
          </cell>
        </row>
        <row r="50">
          <cell r="E50">
            <v>5</v>
          </cell>
        </row>
        <row r="62">
          <cell r="E62">
            <v>6</v>
          </cell>
        </row>
        <row r="74">
          <cell r="E74">
            <v>7</v>
          </cell>
        </row>
        <row r="86">
          <cell r="E86">
            <v>8</v>
          </cell>
        </row>
        <row r="98">
          <cell r="E98">
            <v>9</v>
          </cell>
        </row>
        <row r="110">
          <cell r="E110">
            <v>10</v>
          </cell>
        </row>
        <row r="122">
          <cell r="E122">
            <v>11</v>
          </cell>
        </row>
      </sheetData>
      <sheetData sheetId="3">
        <row r="2">
          <cell r="B2">
            <v>5.1</v>
          </cell>
          <cell r="E2">
            <v>1</v>
          </cell>
        </row>
        <row r="14">
          <cell r="B14">
            <v>5.1</v>
          </cell>
          <cell r="E14">
            <v>2</v>
          </cell>
        </row>
        <row r="26">
          <cell r="B26">
            <v>5.1</v>
          </cell>
          <cell r="E26">
            <v>3</v>
          </cell>
        </row>
        <row r="38">
          <cell r="B38">
            <v>5.1</v>
          </cell>
          <cell r="E38">
            <v>4</v>
          </cell>
        </row>
        <row r="50">
          <cell r="B50">
            <v>5.1</v>
          </cell>
          <cell r="E50">
            <v>5</v>
          </cell>
        </row>
        <row r="62">
          <cell r="B62">
            <v>5.1</v>
          </cell>
          <cell r="E62">
            <v>6</v>
          </cell>
        </row>
        <row r="74">
          <cell r="B74">
            <v>5.1</v>
          </cell>
          <cell r="E74">
            <v>7</v>
          </cell>
        </row>
        <row r="86">
          <cell r="B86">
            <v>5.1</v>
          </cell>
          <cell r="E86">
            <v>8</v>
          </cell>
        </row>
        <row r="98">
          <cell r="B98">
            <v>5.2</v>
          </cell>
          <cell r="E98">
            <v>9</v>
          </cell>
        </row>
        <row r="110">
          <cell r="B110">
            <v>5.2</v>
          </cell>
          <cell r="E110">
            <v>10</v>
          </cell>
        </row>
        <row r="122">
          <cell r="B122">
            <v>5.2</v>
          </cell>
          <cell r="E122">
            <v>11</v>
          </cell>
        </row>
        <row r="134">
          <cell r="B134">
            <v>5.2</v>
          </cell>
          <cell r="E134">
            <v>12</v>
          </cell>
        </row>
        <row r="146">
          <cell r="B146">
            <v>5.2</v>
          </cell>
          <cell r="E146">
            <v>13</v>
          </cell>
        </row>
        <row r="158">
          <cell r="B158">
            <v>5.2</v>
          </cell>
          <cell r="E158">
            <v>14</v>
          </cell>
        </row>
        <row r="170">
          <cell r="B170">
            <v>5.2</v>
          </cell>
          <cell r="E170">
            <v>15</v>
          </cell>
        </row>
        <row r="182">
          <cell r="B182">
            <v>5.3</v>
          </cell>
          <cell r="E182">
            <v>16</v>
          </cell>
        </row>
        <row r="194">
          <cell r="B194">
            <v>5.3</v>
          </cell>
          <cell r="E194">
            <v>17</v>
          </cell>
        </row>
        <row r="206">
          <cell r="B206">
            <v>5.3</v>
          </cell>
          <cell r="E206">
            <v>18</v>
          </cell>
        </row>
        <row r="218">
          <cell r="B218">
            <v>5.3</v>
          </cell>
          <cell r="E218">
            <v>19</v>
          </cell>
        </row>
        <row r="230">
          <cell r="B230">
            <v>5.3</v>
          </cell>
          <cell r="E230">
            <v>20</v>
          </cell>
        </row>
        <row r="242">
          <cell r="B242">
            <v>5.3</v>
          </cell>
          <cell r="E24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B132">
      <selection activeCell="G138" sqref="G138"/>
    </sheetView>
  </sheetViews>
  <sheetFormatPr defaultColWidth="9.00390625" defaultRowHeight="24.75" customHeight="1"/>
  <cols>
    <col min="1" max="1" width="6.75390625" style="0" customWidth="1"/>
    <col min="2" max="2" width="5.75390625" style="0" customWidth="1"/>
    <col min="3" max="3" width="10.875" style="0" customWidth="1"/>
    <col min="4" max="4" width="11.125" style="0" customWidth="1"/>
    <col min="5" max="5" width="8.75390625" style="0" customWidth="1"/>
    <col min="6" max="6" width="8.125" style="1" customWidth="1"/>
    <col min="7" max="7" width="14.50390625" style="77" customWidth="1"/>
    <col min="8" max="8" width="9.00390625" style="1" customWidth="1"/>
    <col min="9" max="9" width="12.125" style="1" customWidth="1"/>
    <col min="10" max="10" width="12.00390625" style="1" customWidth="1"/>
    <col min="11" max="11" width="17.25390625" style="0" customWidth="1"/>
    <col min="12" max="12" width="8.125" style="1" customWidth="1"/>
    <col min="13" max="13" width="12.875" style="1" customWidth="1"/>
    <col min="14" max="14" width="17.875" style="0" customWidth="1"/>
    <col min="15" max="15" width="17.625" style="0" customWidth="1"/>
  </cols>
  <sheetData>
    <row r="1" spans="1:13" s="119" customFormat="1" ht="27" customHeight="1" thickBot="1">
      <c r="A1" s="115" t="s">
        <v>1</v>
      </c>
      <c r="B1" s="115" t="s">
        <v>2</v>
      </c>
      <c r="C1" s="122" t="s">
        <v>76</v>
      </c>
      <c r="D1" s="115" t="s">
        <v>3</v>
      </c>
      <c r="E1" s="115" t="s">
        <v>0</v>
      </c>
      <c r="F1" s="115" t="s">
        <v>22</v>
      </c>
      <c r="G1" s="123" t="s">
        <v>60</v>
      </c>
      <c r="H1" s="115" t="s">
        <v>23</v>
      </c>
      <c r="I1" s="115" t="s">
        <v>77</v>
      </c>
      <c r="J1" s="115" t="s">
        <v>25</v>
      </c>
      <c r="K1" s="111" t="s">
        <v>78</v>
      </c>
      <c r="L1" s="124"/>
      <c r="M1" s="118"/>
    </row>
    <row r="2" spans="1:12" ht="24.75" customHeight="1">
      <c r="A2" s="4">
        <v>1</v>
      </c>
      <c r="B2" s="4">
        <v>1.1</v>
      </c>
      <c r="C2" s="4" t="s">
        <v>4</v>
      </c>
      <c r="D2" s="4" t="s">
        <v>5</v>
      </c>
      <c r="E2" s="4">
        <v>1</v>
      </c>
      <c r="F2" s="23" t="s">
        <v>10</v>
      </c>
      <c r="G2" s="73">
        <v>3</v>
      </c>
      <c r="H2" s="17">
        <v>0.4</v>
      </c>
      <c r="I2" s="24">
        <f>G2*H2</f>
        <v>1.2000000000000002</v>
      </c>
      <c r="J2" s="41">
        <f>I2+I3+I4</f>
        <v>3.0000000000000004</v>
      </c>
      <c r="K2" s="4">
        <f>J2+J5+J8+J11</f>
        <v>5.1000000000000005</v>
      </c>
      <c r="L2" s="12"/>
    </row>
    <row r="3" spans="1:12" ht="24.75" customHeight="1">
      <c r="A3" s="5"/>
      <c r="B3" s="5"/>
      <c r="C3" s="5"/>
      <c r="D3" s="5"/>
      <c r="E3" s="5"/>
      <c r="F3" s="21" t="s">
        <v>11</v>
      </c>
      <c r="G3" s="72">
        <v>3</v>
      </c>
      <c r="H3" s="18">
        <v>0.4</v>
      </c>
      <c r="I3" s="25">
        <f aca="true" t="shared" si="0" ref="I3:I13">G3*H3</f>
        <v>1.2000000000000002</v>
      </c>
      <c r="J3" s="5"/>
      <c r="K3" s="2"/>
      <c r="L3" s="12"/>
    </row>
    <row r="4" spans="1:12" ht="24.75" customHeight="1" thickBot="1">
      <c r="A4" s="5"/>
      <c r="B4" s="5"/>
      <c r="C4" s="5"/>
      <c r="D4" s="5"/>
      <c r="E4" s="5"/>
      <c r="F4" s="22" t="s">
        <v>12</v>
      </c>
      <c r="G4" s="74">
        <v>3</v>
      </c>
      <c r="H4" s="19">
        <v>0.2</v>
      </c>
      <c r="I4" s="26">
        <f t="shared" si="0"/>
        <v>0.6000000000000001</v>
      </c>
      <c r="J4" s="6"/>
      <c r="K4" s="2"/>
      <c r="L4" s="12"/>
    </row>
    <row r="5" spans="1:12" ht="24.75" customHeight="1">
      <c r="A5" s="5"/>
      <c r="B5" s="5"/>
      <c r="C5" s="5"/>
      <c r="D5" s="5"/>
      <c r="E5" s="5"/>
      <c r="F5" s="20" t="s">
        <v>13</v>
      </c>
      <c r="G5" s="73">
        <v>3</v>
      </c>
      <c r="H5" s="17">
        <v>0.2</v>
      </c>
      <c r="I5" s="27">
        <f t="shared" si="0"/>
        <v>0.6000000000000001</v>
      </c>
      <c r="J5" s="42">
        <f>I5+I6+I7</f>
        <v>1.2000000000000002</v>
      </c>
      <c r="K5" s="2"/>
      <c r="L5" s="12"/>
    </row>
    <row r="6" spans="1:12" ht="24.75" customHeight="1">
      <c r="A6" s="5"/>
      <c r="B6" s="5"/>
      <c r="C6" s="5"/>
      <c r="D6" s="5"/>
      <c r="E6" s="5"/>
      <c r="F6" s="21" t="s">
        <v>14</v>
      </c>
      <c r="G6" s="72">
        <v>3</v>
      </c>
      <c r="H6" s="18">
        <v>0.1</v>
      </c>
      <c r="I6" s="25">
        <f t="shared" si="0"/>
        <v>0.30000000000000004</v>
      </c>
      <c r="J6" s="5"/>
      <c r="K6" s="2"/>
      <c r="L6" s="12"/>
    </row>
    <row r="7" spans="1:12" ht="24.75" customHeight="1" thickBot="1">
      <c r="A7" s="5"/>
      <c r="B7" s="5"/>
      <c r="C7" s="5"/>
      <c r="D7" s="5"/>
      <c r="E7" s="5"/>
      <c r="F7" s="22" t="s">
        <v>15</v>
      </c>
      <c r="G7" s="74">
        <v>3</v>
      </c>
      <c r="H7" s="19">
        <v>0.1</v>
      </c>
      <c r="I7" s="26">
        <f t="shared" si="0"/>
        <v>0.30000000000000004</v>
      </c>
      <c r="J7" s="6"/>
      <c r="K7" s="2"/>
      <c r="L7" s="12"/>
    </row>
    <row r="8" spans="1:12" ht="24.75" customHeight="1">
      <c r="A8" s="5"/>
      <c r="B8" s="5"/>
      <c r="C8" s="5"/>
      <c r="D8" s="5"/>
      <c r="E8" s="5"/>
      <c r="F8" s="20" t="s">
        <v>16</v>
      </c>
      <c r="G8" s="73">
        <v>2</v>
      </c>
      <c r="H8" s="17">
        <v>0.2</v>
      </c>
      <c r="I8" s="27">
        <f t="shared" si="0"/>
        <v>0.4</v>
      </c>
      <c r="J8" s="42">
        <f>I8+I9+I10</f>
        <v>0.6</v>
      </c>
      <c r="K8" s="2"/>
      <c r="L8" s="12"/>
    </row>
    <row r="9" spans="1:12" ht="24.75" customHeight="1">
      <c r="A9" s="5"/>
      <c r="B9" s="5"/>
      <c r="C9" s="5"/>
      <c r="D9" s="5"/>
      <c r="E9" s="5"/>
      <c r="F9" s="21" t="s">
        <v>17</v>
      </c>
      <c r="G9" s="72">
        <v>1</v>
      </c>
      <c r="H9" s="18">
        <v>0.1</v>
      </c>
      <c r="I9" s="25">
        <f t="shared" si="0"/>
        <v>0.1</v>
      </c>
      <c r="J9" s="5"/>
      <c r="K9" s="2"/>
      <c r="L9" s="12"/>
    </row>
    <row r="10" spans="1:12" ht="24.75" customHeight="1" thickBot="1">
      <c r="A10" s="5"/>
      <c r="B10" s="5"/>
      <c r="C10" s="5"/>
      <c r="D10" s="5"/>
      <c r="E10" s="5"/>
      <c r="F10" s="22" t="s">
        <v>18</v>
      </c>
      <c r="G10" s="74">
        <v>1</v>
      </c>
      <c r="H10" s="19">
        <v>0.1</v>
      </c>
      <c r="I10" s="26">
        <f t="shared" si="0"/>
        <v>0.1</v>
      </c>
      <c r="J10" s="6"/>
      <c r="K10" s="2"/>
      <c r="L10" s="12"/>
    </row>
    <row r="11" spans="1:12" ht="24.75" customHeight="1">
      <c r="A11" s="5"/>
      <c r="B11" s="5"/>
      <c r="C11" s="5"/>
      <c r="D11" s="5"/>
      <c r="E11" s="5"/>
      <c r="F11" s="20" t="s">
        <v>19</v>
      </c>
      <c r="G11" s="73">
        <v>2</v>
      </c>
      <c r="H11" s="17">
        <v>0.1</v>
      </c>
      <c r="I11" s="27">
        <f t="shared" si="0"/>
        <v>0.2</v>
      </c>
      <c r="J11" s="42">
        <f>I11+I12+I13</f>
        <v>0.3</v>
      </c>
      <c r="K11" s="2"/>
      <c r="L11" s="12"/>
    </row>
    <row r="12" spans="1:12" ht="24.75" customHeight="1">
      <c r="A12" s="5"/>
      <c r="B12" s="5"/>
      <c r="C12" s="5"/>
      <c r="D12" s="5"/>
      <c r="E12" s="5"/>
      <c r="F12" s="21" t="s">
        <v>20</v>
      </c>
      <c r="G12" s="72">
        <v>1</v>
      </c>
      <c r="H12" s="18">
        <v>0.05</v>
      </c>
      <c r="I12" s="25">
        <f t="shared" si="0"/>
        <v>0.05</v>
      </c>
      <c r="J12" s="5"/>
      <c r="K12" s="2"/>
      <c r="L12" s="12"/>
    </row>
    <row r="13" spans="1:12" ht="24.75" customHeight="1" thickBot="1">
      <c r="A13" s="6"/>
      <c r="B13" s="6"/>
      <c r="C13" s="6"/>
      <c r="D13" s="6"/>
      <c r="E13" s="6"/>
      <c r="F13" s="22" t="s">
        <v>21</v>
      </c>
      <c r="G13" s="74">
        <v>1</v>
      </c>
      <c r="H13" s="19">
        <v>0.05</v>
      </c>
      <c r="I13" s="28">
        <f t="shared" si="0"/>
        <v>0.05</v>
      </c>
      <c r="J13" s="6"/>
      <c r="K13" s="3"/>
      <c r="L13" s="12"/>
    </row>
    <row r="14" spans="1:12" ht="24.75" customHeight="1">
      <c r="A14" s="4">
        <v>1</v>
      </c>
      <c r="B14" s="4">
        <v>1.1</v>
      </c>
      <c r="C14" s="4" t="s">
        <v>4</v>
      </c>
      <c r="D14" s="4" t="s">
        <v>5</v>
      </c>
      <c r="E14" s="4">
        <v>2</v>
      </c>
      <c r="F14" s="20" t="s">
        <v>10</v>
      </c>
      <c r="G14" s="73">
        <v>3</v>
      </c>
      <c r="H14" s="20">
        <v>0.4</v>
      </c>
      <c r="I14" s="17">
        <f>G14*H14</f>
        <v>1.2000000000000002</v>
      </c>
      <c r="J14" s="42">
        <f>I14+I15+I16</f>
        <v>3.0000000000000004</v>
      </c>
      <c r="K14" s="4">
        <f>J14+J17+J20+J23</f>
        <v>5.1000000000000005</v>
      </c>
      <c r="L14" s="12"/>
    </row>
    <row r="15" spans="1:12" ht="24.75" customHeight="1">
      <c r="A15" s="5"/>
      <c r="B15" s="5"/>
      <c r="C15" s="5"/>
      <c r="D15" s="5"/>
      <c r="E15" s="5"/>
      <c r="F15" s="21" t="s">
        <v>11</v>
      </c>
      <c r="G15" s="72">
        <v>3</v>
      </c>
      <c r="H15" s="21">
        <v>0.4</v>
      </c>
      <c r="I15" s="18">
        <f aca="true" t="shared" si="1" ref="I15:I25">G15*H15</f>
        <v>1.2000000000000002</v>
      </c>
      <c r="J15" s="5"/>
      <c r="K15" s="5"/>
      <c r="L15" s="12"/>
    </row>
    <row r="16" spans="1:12" ht="24.75" customHeight="1" thickBot="1">
      <c r="A16" s="5"/>
      <c r="B16" s="5"/>
      <c r="C16" s="5"/>
      <c r="D16" s="5"/>
      <c r="E16" s="5"/>
      <c r="F16" s="22" t="s">
        <v>12</v>
      </c>
      <c r="G16" s="74">
        <v>3</v>
      </c>
      <c r="H16" s="22">
        <v>0.2</v>
      </c>
      <c r="I16" s="19">
        <f t="shared" si="1"/>
        <v>0.6000000000000001</v>
      </c>
      <c r="J16" s="6"/>
      <c r="K16" s="5"/>
      <c r="L16" s="12"/>
    </row>
    <row r="17" spans="1:12" ht="24.75" customHeight="1">
      <c r="A17" s="5"/>
      <c r="B17" s="5"/>
      <c r="C17" s="5"/>
      <c r="D17" s="5"/>
      <c r="E17" s="5"/>
      <c r="F17" s="20" t="s">
        <v>13</v>
      </c>
      <c r="G17" s="73">
        <v>3</v>
      </c>
      <c r="H17" s="20">
        <v>0.2</v>
      </c>
      <c r="I17" s="17">
        <f t="shared" si="1"/>
        <v>0.6000000000000001</v>
      </c>
      <c r="J17" s="42">
        <f>I17+I18+I19</f>
        <v>1.2000000000000002</v>
      </c>
      <c r="K17" s="5"/>
      <c r="L17" s="12"/>
    </row>
    <row r="18" spans="1:12" ht="24.75" customHeight="1">
      <c r="A18" s="5"/>
      <c r="B18" s="5"/>
      <c r="C18" s="5"/>
      <c r="D18" s="5"/>
      <c r="E18" s="5"/>
      <c r="F18" s="21" t="s">
        <v>14</v>
      </c>
      <c r="G18" s="72">
        <v>3</v>
      </c>
      <c r="H18" s="21">
        <v>0.1</v>
      </c>
      <c r="I18" s="18">
        <f t="shared" si="1"/>
        <v>0.30000000000000004</v>
      </c>
      <c r="J18" s="5"/>
      <c r="K18" s="5"/>
      <c r="L18" s="12"/>
    </row>
    <row r="19" spans="1:12" ht="24.75" customHeight="1" thickBot="1">
      <c r="A19" s="5"/>
      <c r="B19" s="5"/>
      <c r="C19" s="5"/>
      <c r="D19" s="5"/>
      <c r="E19" s="5"/>
      <c r="F19" s="22" t="s">
        <v>15</v>
      </c>
      <c r="G19" s="74">
        <v>3</v>
      </c>
      <c r="H19" s="22">
        <v>0.1</v>
      </c>
      <c r="I19" s="19">
        <f t="shared" si="1"/>
        <v>0.30000000000000004</v>
      </c>
      <c r="J19" s="6"/>
      <c r="K19" s="5"/>
      <c r="L19" s="12"/>
    </row>
    <row r="20" spans="1:12" ht="24.75" customHeight="1">
      <c r="A20" s="5"/>
      <c r="B20" s="5"/>
      <c r="C20" s="5"/>
      <c r="D20" s="5"/>
      <c r="E20" s="5"/>
      <c r="F20" s="20" t="s">
        <v>16</v>
      </c>
      <c r="G20" s="73">
        <v>2</v>
      </c>
      <c r="H20" s="20">
        <v>0.2</v>
      </c>
      <c r="I20" s="17">
        <f t="shared" si="1"/>
        <v>0.4</v>
      </c>
      <c r="J20" s="42">
        <f>I20+I21+I22</f>
        <v>0.6</v>
      </c>
      <c r="K20" s="5"/>
      <c r="L20" s="12"/>
    </row>
    <row r="21" spans="1:12" ht="24.75" customHeight="1">
      <c r="A21" s="5"/>
      <c r="B21" s="5"/>
      <c r="C21" s="5"/>
      <c r="D21" s="5"/>
      <c r="E21" s="5"/>
      <c r="F21" s="21" t="s">
        <v>17</v>
      </c>
      <c r="G21" s="72">
        <v>1</v>
      </c>
      <c r="H21" s="21">
        <v>0.1</v>
      </c>
      <c r="I21" s="18">
        <f t="shared" si="1"/>
        <v>0.1</v>
      </c>
      <c r="J21" s="5"/>
      <c r="K21" s="5"/>
      <c r="L21" s="12"/>
    </row>
    <row r="22" spans="1:12" ht="24.75" customHeight="1" thickBot="1">
      <c r="A22" s="5"/>
      <c r="B22" s="5"/>
      <c r="C22" s="5"/>
      <c r="D22" s="5"/>
      <c r="E22" s="5"/>
      <c r="F22" s="22" t="s">
        <v>18</v>
      </c>
      <c r="G22" s="74">
        <v>1</v>
      </c>
      <c r="H22" s="22">
        <v>0.1</v>
      </c>
      <c r="I22" s="19">
        <f t="shared" si="1"/>
        <v>0.1</v>
      </c>
      <c r="J22" s="6"/>
      <c r="K22" s="5"/>
      <c r="L22" s="12"/>
    </row>
    <row r="23" spans="1:12" ht="24.75" customHeight="1">
      <c r="A23" s="5"/>
      <c r="B23" s="5"/>
      <c r="C23" s="5"/>
      <c r="D23" s="5"/>
      <c r="E23" s="5"/>
      <c r="F23" s="23" t="s">
        <v>19</v>
      </c>
      <c r="G23" s="75">
        <v>2</v>
      </c>
      <c r="H23" s="23">
        <v>0.1</v>
      </c>
      <c r="I23" s="29">
        <f t="shared" si="1"/>
        <v>0.2</v>
      </c>
      <c r="J23" s="42">
        <f>I23+I24+I25</f>
        <v>0.3</v>
      </c>
      <c r="K23" s="5"/>
      <c r="L23" s="12"/>
    </row>
    <row r="24" spans="1:12" ht="24.75" customHeight="1">
      <c r="A24" s="5"/>
      <c r="B24" s="5"/>
      <c r="C24" s="5"/>
      <c r="D24" s="5"/>
      <c r="E24" s="5"/>
      <c r="F24" s="21" t="s">
        <v>20</v>
      </c>
      <c r="G24" s="72">
        <v>1</v>
      </c>
      <c r="H24" s="21">
        <v>0.05</v>
      </c>
      <c r="I24" s="18">
        <f t="shared" si="1"/>
        <v>0.05</v>
      </c>
      <c r="J24" s="5"/>
      <c r="K24" s="5"/>
      <c r="L24" s="12"/>
    </row>
    <row r="25" spans="1:12" ht="24.75" customHeight="1" thickBot="1">
      <c r="A25" s="6"/>
      <c r="B25" s="6"/>
      <c r="C25" s="6"/>
      <c r="D25" s="6"/>
      <c r="E25" s="6"/>
      <c r="F25" s="22" t="s">
        <v>21</v>
      </c>
      <c r="G25" s="76">
        <v>1</v>
      </c>
      <c r="H25" s="22">
        <v>0.05</v>
      </c>
      <c r="I25" s="30">
        <f t="shared" si="1"/>
        <v>0.05</v>
      </c>
      <c r="J25" s="6"/>
      <c r="K25" s="6"/>
      <c r="L25" s="12"/>
    </row>
    <row r="26" spans="1:12" ht="24.75" customHeight="1">
      <c r="A26" s="4">
        <v>1</v>
      </c>
      <c r="B26" s="4">
        <v>1.1</v>
      </c>
      <c r="C26" s="4" t="s">
        <v>7</v>
      </c>
      <c r="D26" s="4" t="s">
        <v>5</v>
      </c>
      <c r="E26" s="4">
        <v>3</v>
      </c>
      <c r="F26" s="20" t="s">
        <v>10</v>
      </c>
      <c r="G26" s="73">
        <v>3</v>
      </c>
      <c r="H26" s="20">
        <v>0.4</v>
      </c>
      <c r="I26" s="17">
        <f>G26*H26</f>
        <v>1.2000000000000002</v>
      </c>
      <c r="J26" s="42">
        <f>I26+I27+I28</f>
        <v>3.0000000000000004</v>
      </c>
      <c r="K26" s="4">
        <f>J26+J29+J32+J35</f>
        <v>5.1000000000000005</v>
      </c>
      <c r="L26" s="12"/>
    </row>
    <row r="27" spans="1:12" ht="24.75" customHeight="1">
      <c r="A27" s="5"/>
      <c r="B27" s="5"/>
      <c r="C27" s="5"/>
      <c r="D27" s="5"/>
      <c r="E27" s="5"/>
      <c r="F27" s="21" t="s">
        <v>11</v>
      </c>
      <c r="G27" s="72">
        <v>3</v>
      </c>
      <c r="H27" s="21">
        <v>0.4</v>
      </c>
      <c r="I27" s="18">
        <f aca="true" t="shared" si="2" ref="I27:I37">G27*H27</f>
        <v>1.2000000000000002</v>
      </c>
      <c r="J27" s="5"/>
      <c r="K27" s="2"/>
      <c r="L27" s="12"/>
    </row>
    <row r="28" spans="1:12" ht="24.75" customHeight="1" thickBot="1">
      <c r="A28" s="5"/>
      <c r="B28" s="5"/>
      <c r="C28" s="5"/>
      <c r="D28" s="5"/>
      <c r="E28" s="5"/>
      <c r="F28" s="22" t="s">
        <v>12</v>
      </c>
      <c r="G28" s="74">
        <v>3</v>
      </c>
      <c r="H28" s="22">
        <v>0.2</v>
      </c>
      <c r="I28" s="19">
        <f t="shared" si="2"/>
        <v>0.6000000000000001</v>
      </c>
      <c r="J28" s="6"/>
      <c r="K28" s="2"/>
      <c r="L28" s="12"/>
    </row>
    <row r="29" spans="1:12" ht="24.75" customHeight="1">
      <c r="A29" s="5"/>
      <c r="B29" s="5"/>
      <c r="C29" s="5"/>
      <c r="D29" s="5"/>
      <c r="E29" s="5"/>
      <c r="F29" s="20" t="s">
        <v>13</v>
      </c>
      <c r="G29" s="73">
        <v>3</v>
      </c>
      <c r="H29" s="20">
        <v>0.2</v>
      </c>
      <c r="I29" s="17">
        <f t="shared" si="2"/>
        <v>0.6000000000000001</v>
      </c>
      <c r="J29" s="42">
        <f>I29+I30+I31</f>
        <v>1.2000000000000002</v>
      </c>
      <c r="K29" s="2"/>
      <c r="L29" s="12"/>
    </row>
    <row r="30" spans="1:12" ht="24.75" customHeight="1">
      <c r="A30" s="5"/>
      <c r="B30" s="5"/>
      <c r="C30" s="5"/>
      <c r="D30" s="5"/>
      <c r="E30" s="5"/>
      <c r="F30" s="21" t="s">
        <v>14</v>
      </c>
      <c r="G30" s="72">
        <v>3</v>
      </c>
      <c r="H30" s="21">
        <v>0.1</v>
      </c>
      <c r="I30" s="18">
        <f t="shared" si="2"/>
        <v>0.30000000000000004</v>
      </c>
      <c r="J30" s="5"/>
      <c r="K30" s="2"/>
      <c r="L30" s="12"/>
    </row>
    <row r="31" spans="1:12" ht="24.75" customHeight="1" thickBot="1">
      <c r="A31" s="5"/>
      <c r="B31" s="5"/>
      <c r="C31" s="5"/>
      <c r="D31" s="5"/>
      <c r="E31" s="5"/>
      <c r="F31" s="22" t="s">
        <v>15</v>
      </c>
      <c r="G31" s="74">
        <v>3</v>
      </c>
      <c r="H31" s="22">
        <v>0.1</v>
      </c>
      <c r="I31" s="19">
        <f t="shared" si="2"/>
        <v>0.30000000000000004</v>
      </c>
      <c r="J31" s="6"/>
      <c r="K31" s="2"/>
      <c r="L31" s="12"/>
    </row>
    <row r="32" spans="1:12" ht="24.75" customHeight="1">
      <c r="A32" s="5"/>
      <c r="B32" s="5"/>
      <c r="C32" s="5"/>
      <c r="D32" s="5"/>
      <c r="E32" s="5"/>
      <c r="F32" s="20" t="s">
        <v>16</v>
      </c>
      <c r="G32" s="73">
        <v>2</v>
      </c>
      <c r="H32" s="20">
        <v>0.2</v>
      </c>
      <c r="I32" s="17">
        <f t="shared" si="2"/>
        <v>0.4</v>
      </c>
      <c r="J32" s="42">
        <f>I32+I33+I34</f>
        <v>0.6</v>
      </c>
      <c r="K32" s="2"/>
      <c r="L32" s="12"/>
    </row>
    <row r="33" spans="1:12" ht="24.75" customHeight="1">
      <c r="A33" s="5"/>
      <c r="B33" s="5"/>
      <c r="C33" s="5"/>
      <c r="D33" s="5"/>
      <c r="E33" s="5"/>
      <c r="F33" s="21" t="s">
        <v>17</v>
      </c>
      <c r="G33" s="72">
        <v>1</v>
      </c>
      <c r="H33" s="21">
        <v>0.1</v>
      </c>
      <c r="I33" s="18">
        <f t="shared" si="2"/>
        <v>0.1</v>
      </c>
      <c r="J33" s="5"/>
      <c r="K33" s="2"/>
      <c r="L33" s="12"/>
    </row>
    <row r="34" spans="1:12" ht="24.75" customHeight="1" thickBot="1">
      <c r="A34" s="5"/>
      <c r="B34" s="5"/>
      <c r="C34" s="5"/>
      <c r="D34" s="5"/>
      <c r="E34" s="5"/>
      <c r="F34" s="22" t="s">
        <v>18</v>
      </c>
      <c r="G34" s="74">
        <v>1</v>
      </c>
      <c r="H34" s="22">
        <v>0.1</v>
      </c>
      <c r="I34" s="19">
        <f t="shared" si="2"/>
        <v>0.1</v>
      </c>
      <c r="J34" s="6"/>
      <c r="K34" s="2"/>
      <c r="L34" s="12"/>
    </row>
    <row r="35" spans="1:12" ht="24.75" customHeight="1">
      <c r="A35" s="5"/>
      <c r="B35" s="5"/>
      <c r="C35" s="5"/>
      <c r="D35" s="5"/>
      <c r="E35" s="5"/>
      <c r="F35" s="23" t="s">
        <v>19</v>
      </c>
      <c r="G35" s="73">
        <v>2</v>
      </c>
      <c r="H35" s="23">
        <v>0.1</v>
      </c>
      <c r="I35" s="17">
        <f t="shared" si="2"/>
        <v>0.2</v>
      </c>
      <c r="J35" s="42">
        <f>I35+I36+I37</f>
        <v>0.3</v>
      </c>
      <c r="K35" s="2"/>
      <c r="L35" s="12"/>
    </row>
    <row r="36" spans="1:12" ht="24.75" customHeight="1">
      <c r="A36" s="5"/>
      <c r="B36" s="5"/>
      <c r="C36" s="5"/>
      <c r="D36" s="5"/>
      <c r="E36" s="5"/>
      <c r="F36" s="21" t="s">
        <v>20</v>
      </c>
      <c r="G36" s="72">
        <v>1</v>
      </c>
      <c r="H36" s="21">
        <v>0.05</v>
      </c>
      <c r="I36" s="18">
        <f t="shared" si="2"/>
        <v>0.05</v>
      </c>
      <c r="J36" s="5"/>
      <c r="K36" s="2"/>
      <c r="L36" s="12"/>
    </row>
    <row r="37" spans="1:12" ht="24.75" customHeight="1" thickBot="1">
      <c r="A37" s="6"/>
      <c r="B37" s="6"/>
      <c r="C37" s="6"/>
      <c r="D37" s="5"/>
      <c r="E37" s="6"/>
      <c r="F37" s="22" t="s">
        <v>21</v>
      </c>
      <c r="G37" s="74">
        <v>1</v>
      </c>
      <c r="H37" s="22">
        <v>0.05</v>
      </c>
      <c r="I37" s="19">
        <f t="shared" si="2"/>
        <v>0.05</v>
      </c>
      <c r="J37" s="6"/>
      <c r="K37" s="3"/>
      <c r="L37" s="12"/>
    </row>
    <row r="38" spans="1:12" ht="24.75" customHeight="1">
      <c r="A38" s="4">
        <v>1</v>
      </c>
      <c r="B38" s="10">
        <v>1.1</v>
      </c>
      <c r="C38" s="4" t="s">
        <v>8</v>
      </c>
      <c r="D38" s="36" t="s">
        <v>5</v>
      </c>
      <c r="E38" s="10">
        <v>4.1</v>
      </c>
      <c r="F38" s="20" t="s">
        <v>10</v>
      </c>
      <c r="G38" s="73">
        <v>3</v>
      </c>
      <c r="H38" s="20">
        <v>0.4</v>
      </c>
      <c r="I38" s="17">
        <f>G38*H38</f>
        <v>1.2000000000000002</v>
      </c>
      <c r="J38" s="42">
        <f>I38+I39+I40</f>
        <v>3.0000000000000004</v>
      </c>
      <c r="K38" s="4">
        <f>J38+J41+J44+J47</f>
        <v>5.1000000000000005</v>
      </c>
      <c r="L38" s="12"/>
    </row>
    <row r="39" spans="1:12" ht="24.75" customHeight="1">
      <c r="A39" s="5"/>
      <c r="B39" s="14"/>
      <c r="C39" s="5"/>
      <c r="D39" s="5"/>
      <c r="E39" s="14"/>
      <c r="F39" s="21" t="s">
        <v>11</v>
      </c>
      <c r="G39" s="72">
        <v>3</v>
      </c>
      <c r="H39" s="21">
        <v>0.4</v>
      </c>
      <c r="I39" s="18">
        <f aca="true" t="shared" si="3" ref="I39:I49">G39*H39</f>
        <v>1.2000000000000002</v>
      </c>
      <c r="J39" s="5"/>
      <c r="K39" s="2"/>
      <c r="L39" s="12"/>
    </row>
    <row r="40" spans="1:12" ht="24.75" customHeight="1" thickBot="1">
      <c r="A40" s="5"/>
      <c r="B40" s="14"/>
      <c r="C40" s="5"/>
      <c r="D40" s="5"/>
      <c r="E40" s="14"/>
      <c r="F40" s="22" t="s">
        <v>12</v>
      </c>
      <c r="G40" s="74">
        <v>3</v>
      </c>
      <c r="H40" s="22">
        <v>0.2</v>
      </c>
      <c r="I40" s="19">
        <f t="shared" si="3"/>
        <v>0.6000000000000001</v>
      </c>
      <c r="J40" s="6"/>
      <c r="K40" s="2"/>
      <c r="L40" s="12"/>
    </row>
    <row r="41" spans="1:12" ht="24.75" customHeight="1">
      <c r="A41" s="5"/>
      <c r="B41" s="14"/>
      <c r="C41" s="5"/>
      <c r="D41" s="5"/>
      <c r="E41" s="14"/>
      <c r="F41" s="20" t="s">
        <v>13</v>
      </c>
      <c r="G41" s="73">
        <v>3</v>
      </c>
      <c r="H41" s="20">
        <v>0.2</v>
      </c>
      <c r="I41" s="17">
        <f t="shared" si="3"/>
        <v>0.6000000000000001</v>
      </c>
      <c r="J41" s="42">
        <f>I41+I42+I43</f>
        <v>1.2000000000000002</v>
      </c>
      <c r="K41" s="2"/>
      <c r="L41" s="12"/>
    </row>
    <row r="42" spans="1:12" ht="24.75" customHeight="1" thickBot="1">
      <c r="A42" s="5"/>
      <c r="B42" s="14"/>
      <c r="C42" s="5"/>
      <c r="D42" s="5"/>
      <c r="E42" s="14"/>
      <c r="F42" s="21" t="s">
        <v>14</v>
      </c>
      <c r="G42" s="72">
        <v>3</v>
      </c>
      <c r="H42" s="21">
        <v>0.1</v>
      </c>
      <c r="I42" s="18">
        <f t="shared" si="3"/>
        <v>0.30000000000000004</v>
      </c>
      <c r="J42" s="5"/>
      <c r="K42" s="2"/>
      <c r="L42" s="12"/>
    </row>
    <row r="43" spans="1:15" ht="24.75" customHeight="1" thickBot="1">
      <c r="A43" s="5"/>
      <c r="B43" s="14"/>
      <c r="C43" s="5"/>
      <c r="D43" s="5"/>
      <c r="E43" s="14"/>
      <c r="F43" s="22" t="s">
        <v>15</v>
      </c>
      <c r="G43" s="74">
        <v>3</v>
      </c>
      <c r="H43" s="22">
        <v>0.1</v>
      </c>
      <c r="I43" s="19">
        <f t="shared" si="3"/>
        <v>0.30000000000000004</v>
      </c>
      <c r="J43" s="6"/>
      <c r="K43" s="2"/>
      <c r="L43" s="12"/>
      <c r="M43" s="32" t="s">
        <v>36</v>
      </c>
      <c r="N43" s="7" t="s">
        <v>37</v>
      </c>
      <c r="O43" s="39" t="s">
        <v>26</v>
      </c>
    </row>
    <row r="44" spans="1:15" ht="24.75" customHeight="1" thickBot="1">
      <c r="A44" s="5"/>
      <c r="B44" s="14"/>
      <c r="C44" s="5"/>
      <c r="D44" s="5"/>
      <c r="E44" s="14"/>
      <c r="F44" s="20" t="s">
        <v>16</v>
      </c>
      <c r="G44" s="73">
        <v>2</v>
      </c>
      <c r="H44" s="20">
        <v>0.2</v>
      </c>
      <c r="I44" s="17">
        <f t="shared" si="3"/>
        <v>0.4</v>
      </c>
      <c r="J44" s="42">
        <f>I44+I45+I46</f>
        <v>0.6</v>
      </c>
      <c r="K44" s="2"/>
      <c r="L44" s="12"/>
      <c r="M44" s="4">
        <v>4.1</v>
      </c>
      <c r="N44" s="40">
        <f>K38</f>
        <v>5.1000000000000005</v>
      </c>
      <c r="O44" s="46">
        <f>SUM(N44:N45)/2</f>
        <v>5.1000000000000005</v>
      </c>
    </row>
    <row r="45" spans="1:14" ht="24.75" customHeight="1" thickBot="1">
      <c r="A45" s="5"/>
      <c r="B45" s="14"/>
      <c r="C45" s="5"/>
      <c r="D45" s="5"/>
      <c r="E45" s="14"/>
      <c r="F45" s="21" t="s">
        <v>17</v>
      </c>
      <c r="G45" s="72">
        <v>1</v>
      </c>
      <c r="H45" s="21">
        <v>0.1</v>
      </c>
      <c r="I45" s="18">
        <f t="shared" si="3"/>
        <v>0.1</v>
      </c>
      <c r="J45" s="5"/>
      <c r="K45" s="2"/>
      <c r="L45" s="12"/>
      <c r="M45" s="6">
        <v>4.2</v>
      </c>
      <c r="N45" s="3">
        <f>K50</f>
        <v>5.1000000000000005</v>
      </c>
    </row>
    <row r="46" spans="1:12" ht="24.75" customHeight="1" thickBot="1">
      <c r="A46" s="5"/>
      <c r="B46" s="14"/>
      <c r="C46" s="5"/>
      <c r="D46" s="5"/>
      <c r="E46" s="14"/>
      <c r="F46" s="22" t="s">
        <v>18</v>
      </c>
      <c r="G46" s="74">
        <v>1</v>
      </c>
      <c r="H46" s="22">
        <v>0.1</v>
      </c>
      <c r="I46" s="19">
        <f t="shared" si="3"/>
        <v>0.1</v>
      </c>
      <c r="J46" s="6"/>
      <c r="K46" s="2"/>
      <c r="L46" s="12"/>
    </row>
    <row r="47" spans="1:12" ht="24.75" customHeight="1">
      <c r="A47" s="5"/>
      <c r="B47" s="14"/>
      <c r="C47" s="5"/>
      <c r="D47" s="5"/>
      <c r="E47" s="14"/>
      <c r="F47" s="23" t="s">
        <v>19</v>
      </c>
      <c r="G47" s="73">
        <v>2</v>
      </c>
      <c r="H47" s="23">
        <v>0.1</v>
      </c>
      <c r="I47" s="17">
        <f t="shared" si="3"/>
        <v>0.2</v>
      </c>
      <c r="J47" s="42">
        <f>I47+I48+I49</f>
        <v>0.3</v>
      </c>
      <c r="K47" s="2"/>
      <c r="L47" s="12"/>
    </row>
    <row r="48" spans="1:12" ht="24.75" customHeight="1">
      <c r="A48" s="5"/>
      <c r="B48" s="14"/>
      <c r="C48" s="5"/>
      <c r="D48" s="5"/>
      <c r="E48" s="14"/>
      <c r="F48" s="21" t="s">
        <v>20</v>
      </c>
      <c r="G48" s="72">
        <v>1</v>
      </c>
      <c r="H48" s="21">
        <v>0.05</v>
      </c>
      <c r="I48" s="18">
        <f t="shared" si="3"/>
        <v>0.05</v>
      </c>
      <c r="J48" s="5"/>
      <c r="K48" s="2"/>
      <c r="L48" s="12"/>
    </row>
    <row r="49" spans="1:12" ht="24.75" customHeight="1" thickBot="1">
      <c r="A49" s="6"/>
      <c r="B49" s="16"/>
      <c r="C49" s="6"/>
      <c r="D49" s="6"/>
      <c r="E49" s="16"/>
      <c r="F49" s="22" t="s">
        <v>21</v>
      </c>
      <c r="G49" s="74">
        <v>1</v>
      </c>
      <c r="H49" s="22">
        <v>0.05</v>
      </c>
      <c r="I49" s="19">
        <f t="shared" si="3"/>
        <v>0.05</v>
      </c>
      <c r="J49" s="6"/>
      <c r="K49" s="3"/>
      <c r="L49" s="12"/>
    </row>
    <row r="50" spans="1:12" ht="24.75" customHeight="1">
      <c r="A50" s="4">
        <v>1</v>
      </c>
      <c r="B50" s="4">
        <v>1.1</v>
      </c>
      <c r="C50" s="4" t="s">
        <v>8</v>
      </c>
      <c r="D50" s="36" t="s">
        <v>5</v>
      </c>
      <c r="E50" s="4">
        <v>4.2</v>
      </c>
      <c r="F50" s="20" t="s">
        <v>10</v>
      </c>
      <c r="G50" s="73">
        <v>3</v>
      </c>
      <c r="H50" s="17">
        <v>0.4</v>
      </c>
      <c r="I50" s="4">
        <f>G50*H50</f>
        <v>1.2000000000000002</v>
      </c>
      <c r="J50" s="42">
        <f>I50+I51+I52</f>
        <v>3.0000000000000004</v>
      </c>
      <c r="K50" s="42">
        <f>J50+J53+J56+J59</f>
        <v>5.1000000000000005</v>
      </c>
      <c r="L50" s="12"/>
    </row>
    <row r="51" spans="1:12" ht="24.75" customHeight="1">
      <c r="A51" s="5"/>
      <c r="B51" s="5"/>
      <c r="C51" s="5"/>
      <c r="D51" s="5"/>
      <c r="E51" s="5"/>
      <c r="F51" s="21" t="s">
        <v>11</v>
      </c>
      <c r="G51" s="72">
        <v>3</v>
      </c>
      <c r="H51" s="18">
        <v>0.4</v>
      </c>
      <c r="I51" s="5">
        <f aca="true" t="shared" si="4" ref="I51:I61">G51*H51</f>
        <v>1.2000000000000002</v>
      </c>
      <c r="J51" s="5"/>
      <c r="K51" s="2"/>
      <c r="L51" s="12"/>
    </row>
    <row r="52" spans="1:12" ht="24.75" customHeight="1" thickBot="1">
      <c r="A52" s="5"/>
      <c r="B52" s="5"/>
      <c r="C52" s="5"/>
      <c r="D52" s="5"/>
      <c r="E52" s="5"/>
      <c r="F52" s="22" t="s">
        <v>12</v>
      </c>
      <c r="G52" s="74">
        <v>3</v>
      </c>
      <c r="H52" s="19">
        <v>0.2</v>
      </c>
      <c r="I52" s="6">
        <f t="shared" si="4"/>
        <v>0.6000000000000001</v>
      </c>
      <c r="J52" s="6"/>
      <c r="K52" s="2"/>
      <c r="L52" s="12"/>
    </row>
    <row r="53" spans="1:12" ht="24.75" customHeight="1">
      <c r="A53" s="5"/>
      <c r="B53" s="5"/>
      <c r="C53" s="5"/>
      <c r="D53" s="5"/>
      <c r="E53" s="5"/>
      <c r="F53" s="20" t="s">
        <v>13</v>
      </c>
      <c r="G53" s="73">
        <v>3</v>
      </c>
      <c r="H53" s="17">
        <v>0.2</v>
      </c>
      <c r="I53" s="4">
        <f t="shared" si="4"/>
        <v>0.6000000000000001</v>
      </c>
      <c r="J53" s="42">
        <f>I53+I54+I55</f>
        <v>1.2000000000000002</v>
      </c>
      <c r="K53" s="2"/>
      <c r="L53" s="12"/>
    </row>
    <row r="54" spans="1:12" ht="24.75" customHeight="1">
      <c r="A54" s="5"/>
      <c r="B54" s="5"/>
      <c r="C54" s="5"/>
      <c r="D54" s="5"/>
      <c r="E54" s="5"/>
      <c r="F54" s="21" t="s">
        <v>14</v>
      </c>
      <c r="G54" s="72">
        <v>3</v>
      </c>
      <c r="H54" s="18">
        <v>0.1</v>
      </c>
      <c r="I54" s="5">
        <f t="shared" si="4"/>
        <v>0.30000000000000004</v>
      </c>
      <c r="J54" s="5"/>
      <c r="K54" s="2"/>
      <c r="L54" s="12"/>
    </row>
    <row r="55" spans="1:12" ht="24.75" customHeight="1" thickBot="1">
      <c r="A55" s="5"/>
      <c r="B55" s="5"/>
      <c r="C55" s="5"/>
      <c r="D55" s="5"/>
      <c r="E55" s="5"/>
      <c r="F55" s="22" t="s">
        <v>15</v>
      </c>
      <c r="G55" s="74">
        <v>3</v>
      </c>
      <c r="H55" s="19">
        <v>0.1</v>
      </c>
      <c r="I55" s="6">
        <f t="shared" si="4"/>
        <v>0.30000000000000004</v>
      </c>
      <c r="J55" s="6"/>
      <c r="K55" s="2"/>
      <c r="L55" s="12"/>
    </row>
    <row r="56" spans="1:12" ht="24.75" customHeight="1">
      <c r="A56" s="5"/>
      <c r="B56" s="5"/>
      <c r="C56" s="5"/>
      <c r="D56" s="5"/>
      <c r="E56" s="5"/>
      <c r="F56" s="20" t="s">
        <v>16</v>
      </c>
      <c r="G56" s="73">
        <v>2</v>
      </c>
      <c r="H56" s="17">
        <v>0.2</v>
      </c>
      <c r="I56" s="4">
        <f t="shared" si="4"/>
        <v>0.4</v>
      </c>
      <c r="J56" s="42">
        <f>I56+I57+I58</f>
        <v>0.6</v>
      </c>
      <c r="K56" s="2"/>
      <c r="L56" s="12"/>
    </row>
    <row r="57" spans="1:12" ht="24.75" customHeight="1">
      <c r="A57" s="5"/>
      <c r="B57" s="5"/>
      <c r="C57" s="5"/>
      <c r="D57" s="5"/>
      <c r="E57" s="5"/>
      <c r="F57" s="21" t="s">
        <v>17</v>
      </c>
      <c r="G57" s="72">
        <v>1</v>
      </c>
      <c r="H57" s="18">
        <v>0.1</v>
      </c>
      <c r="I57" s="5">
        <f t="shared" si="4"/>
        <v>0.1</v>
      </c>
      <c r="J57" s="5"/>
      <c r="K57" s="2"/>
      <c r="L57" s="12"/>
    </row>
    <row r="58" spans="1:12" ht="24.75" customHeight="1" thickBot="1">
      <c r="A58" s="5"/>
      <c r="B58" s="5"/>
      <c r="C58" s="5"/>
      <c r="D58" s="5"/>
      <c r="E58" s="5"/>
      <c r="F58" s="22" t="s">
        <v>18</v>
      </c>
      <c r="G58" s="74">
        <v>1</v>
      </c>
      <c r="H58" s="19">
        <v>0.1</v>
      </c>
      <c r="I58" s="6">
        <f t="shared" si="4"/>
        <v>0.1</v>
      </c>
      <c r="J58" s="6"/>
      <c r="K58" s="2"/>
      <c r="L58" s="12"/>
    </row>
    <row r="59" spans="1:12" ht="24.75" customHeight="1">
      <c r="A59" s="5"/>
      <c r="B59" s="5"/>
      <c r="C59" s="5"/>
      <c r="D59" s="5"/>
      <c r="E59" s="5"/>
      <c r="F59" s="23" t="s">
        <v>19</v>
      </c>
      <c r="G59" s="73">
        <v>2</v>
      </c>
      <c r="H59" s="29">
        <v>0.1</v>
      </c>
      <c r="I59" s="4">
        <f t="shared" si="4"/>
        <v>0.2</v>
      </c>
      <c r="J59" s="42">
        <f>I59+I60+I61</f>
        <v>0.3</v>
      </c>
      <c r="K59" s="2"/>
      <c r="L59" s="12"/>
    </row>
    <row r="60" spans="1:12" ht="24.75" customHeight="1">
      <c r="A60" s="5"/>
      <c r="B60" s="5"/>
      <c r="C60" s="5"/>
      <c r="D60" s="5"/>
      <c r="E60" s="5"/>
      <c r="F60" s="21" t="s">
        <v>20</v>
      </c>
      <c r="G60" s="72">
        <v>1</v>
      </c>
      <c r="H60" s="18">
        <v>0.05</v>
      </c>
      <c r="I60" s="5">
        <f t="shared" si="4"/>
        <v>0.05</v>
      </c>
      <c r="J60" s="5"/>
      <c r="K60" s="2"/>
      <c r="L60" s="12"/>
    </row>
    <row r="61" spans="1:12" ht="24.75" customHeight="1" thickBot="1">
      <c r="A61" s="6"/>
      <c r="B61" s="6"/>
      <c r="C61" s="6"/>
      <c r="D61" s="6"/>
      <c r="E61" s="6"/>
      <c r="F61" s="22" t="s">
        <v>21</v>
      </c>
      <c r="G61" s="74">
        <v>1</v>
      </c>
      <c r="H61" s="19">
        <v>0.05</v>
      </c>
      <c r="I61" s="6">
        <f t="shared" si="4"/>
        <v>0.05</v>
      </c>
      <c r="J61" s="6"/>
      <c r="K61" s="3"/>
      <c r="L61" s="12"/>
    </row>
    <row r="62" spans="1:7" ht="24.75" customHeight="1" thickBot="1">
      <c r="A62" s="1"/>
      <c r="B62" s="1"/>
      <c r="C62" s="1"/>
      <c r="D62" s="1"/>
      <c r="E62" s="1"/>
      <c r="G62" s="85"/>
    </row>
    <row r="63" spans="1:10" ht="24.75" customHeight="1">
      <c r="A63" s="4">
        <v>1</v>
      </c>
      <c r="B63" s="4">
        <v>1.1</v>
      </c>
      <c r="C63" s="4" t="s">
        <v>8</v>
      </c>
      <c r="D63" s="9" t="s">
        <v>9</v>
      </c>
      <c r="E63" s="4">
        <v>5</v>
      </c>
      <c r="F63" s="17" t="s">
        <v>27</v>
      </c>
      <c r="G63" s="78">
        <v>3</v>
      </c>
      <c r="H63" s="17">
        <v>0.6</v>
      </c>
      <c r="I63" s="17">
        <f>G63*H63</f>
        <v>1.7999999999999998</v>
      </c>
      <c r="J63" s="47">
        <f>I63+I64+I65</f>
        <v>6</v>
      </c>
    </row>
    <row r="64" spans="1:10" ht="24.75" customHeight="1">
      <c r="A64" s="5"/>
      <c r="B64" s="5"/>
      <c r="C64" s="5"/>
      <c r="D64" s="11"/>
      <c r="E64" s="5"/>
      <c r="F64" s="18" t="s">
        <v>28</v>
      </c>
      <c r="G64" s="79">
        <v>3</v>
      </c>
      <c r="H64" s="18">
        <v>0.6</v>
      </c>
      <c r="I64" s="18">
        <f>G64*H64</f>
        <v>1.7999999999999998</v>
      </c>
      <c r="J64" s="14"/>
    </row>
    <row r="65" spans="1:10" ht="24.75" customHeight="1" thickBot="1">
      <c r="A65" s="6"/>
      <c r="B65" s="6"/>
      <c r="C65" s="6"/>
      <c r="D65" s="15"/>
      <c r="E65" s="6"/>
      <c r="F65" s="19" t="s">
        <v>29</v>
      </c>
      <c r="G65" s="80">
        <v>3</v>
      </c>
      <c r="H65" s="19">
        <v>0.8</v>
      </c>
      <c r="I65" s="19">
        <f>G65*H65</f>
        <v>2.4000000000000004</v>
      </c>
      <c r="J65" s="16"/>
    </row>
    <row r="66" spans="1:12" ht="24.75" customHeight="1" thickBot="1">
      <c r="A66" s="12"/>
      <c r="B66" s="12"/>
      <c r="C66" s="12"/>
      <c r="D66" s="12"/>
      <c r="E66" s="12"/>
      <c r="F66" s="12"/>
      <c r="G66" s="120"/>
      <c r="H66" s="12"/>
      <c r="I66" s="12"/>
      <c r="J66" s="12"/>
      <c r="K66" s="13"/>
      <c r="L66" s="12"/>
    </row>
    <row r="67" spans="1:12" ht="24.75" customHeight="1">
      <c r="A67" s="4">
        <v>1</v>
      </c>
      <c r="B67" s="4">
        <v>1.1</v>
      </c>
      <c r="C67" s="4" t="s">
        <v>8</v>
      </c>
      <c r="D67" s="4" t="s">
        <v>5</v>
      </c>
      <c r="E67" s="4">
        <v>6</v>
      </c>
      <c r="F67" s="20" t="s">
        <v>10</v>
      </c>
      <c r="G67" s="73">
        <v>3</v>
      </c>
      <c r="H67" s="20">
        <v>0.4</v>
      </c>
      <c r="I67" s="17">
        <f>G67*H67</f>
        <v>1.2000000000000002</v>
      </c>
      <c r="J67" s="42">
        <f>I67+I68+I69</f>
        <v>3.0000000000000004</v>
      </c>
      <c r="K67" s="42">
        <f>J67+J70+J73+J76</f>
        <v>5.1000000000000005</v>
      </c>
      <c r="L67" s="12"/>
    </row>
    <row r="68" spans="1:12" ht="24.75" customHeight="1">
      <c r="A68" s="5"/>
      <c r="B68" s="5"/>
      <c r="C68" s="5"/>
      <c r="D68" s="5"/>
      <c r="E68" s="5"/>
      <c r="F68" s="21" t="s">
        <v>11</v>
      </c>
      <c r="G68" s="72">
        <v>3</v>
      </c>
      <c r="H68" s="21">
        <v>0.4</v>
      </c>
      <c r="I68" s="18">
        <f aca="true" t="shared" si="5" ref="I68:I77">G68*H68</f>
        <v>1.2000000000000002</v>
      </c>
      <c r="J68" s="5"/>
      <c r="K68" s="2"/>
      <c r="L68" s="12"/>
    </row>
    <row r="69" spans="1:12" ht="24.75" customHeight="1" thickBot="1">
      <c r="A69" s="5"/>
      <c r="B69" s="5"/>
      <c r="C69" s="5"/>
      <c r="D69" s="5"/>
      <c r="E69" s="5"/>
      <c r="F69" s="22" t="s">
        <v>12</v>
      </c>
      <c r="G69" s="74">
        <v>3</v>
      </c>
      <c r="H69" s="22">
        <v>0.2</v>
      </c>
      <c r="I69" s="19">
        <f t="shared" si="5"/>
        <v>0.6000000000000001</v>
      </c>
      <c r="J69" s="6"/>
      <c r="K69" s="2"/>
      <c r="L69" s="12"/>
    </row>
    <row r="70" spans="1:12" ht="24.75" customHeight="1">
      <c r="A70" s="5"/>
      <c r="B70" s="5"/>
      <c r="C70" s="5"/>
      <c r="D70" s="5"/>
      <c r="E70" s="5"/>
      <c r="F70" s="20" t="s">
        <v>13</v>
      </c>
      <c r="G70" s="73">
        <v>3</v>
      </c>
      <c r="H70" s="20">
        <v>0.2</v>
      </c>
      <c r="I70" s="17">
        <f t="shared" si="5"/>
        <v>0.6000000000000001</v>
      </c>
      <c r="J70" s="42">
        <f>I70+I71+I72</f>
        <v>1.2000000000000002</v>
      </c>
      <c r="K70" s="2"/>
      <c r="L70" s="12"/>
    </row>
    <row r="71" spans="1:12" ht="24.75" customHeight="1">
      <c r="A71" s="5"/>
      <c r="B71" s="5"/>
      <c r="C71" s="5"/>
      <c r="D71" s="5"/>
      <c r="E71" s="5"/>
      <c r="F71" s="21" t="s">
        <v>14</v>
      </c>
      <c r="G71" s="72">
        <v>3</v>
      </c>
      <c r="H71" s="21">
        <v>0.1</v>
      </c>
      <c r="I71" s="18">
        <f t="shared" si="5"/>
        <v>0.30000000000000004</v>
      </c>
      <c r="J71" s="5"/>
      <c r="K71" s="2"/>
      <c r="L71" s="12"/>
    </row>
    <row r="72" spans="1:12" ht="24.75" customHeight="1" thickBot="1">
      <c r="A72" s="5"/>
      <c r="B72" s="5"/>
      <c r="C72" s="5"/>
      <c r="D72" s="5"/>
      <c r="E72" s="5"/>
      <c r="F72" s="22" t="s">
        <v>15</v>
      </c>
      <c r="G72" s="74">
        <v>3</v>
      </c>
      <c r="H72" s="22">
        <v>0.1</v>
      </c>
      <c r="I72" s="19">
        <f t="shared" si="5"/>
        <v>0.30000000000000004</v>
      </c>
      <c r="J72" s="6"/>
      <c r="K72" s="2"/>
      <c r="L72" s="12"/>
    </row>
    <row r="73" spans="1:12" ht="24.75" customHeight="1">
      <c r="A73" s="5"/>
      <c r="B73" s="5"/>
      <c r="C73" s="5"/>
      <c r="D73" s="5"/>
      <c r="E73" s="5"/>
      <c r="F73" s="20" t="s">
        <v>16</v>
      </c>
      <c r="G73" s="73">
        <v>2</v>
      </c>
      <c r="H73" s="20">
        <v>0.2</v>
      </c>
      <c r="I73" s="17">
        <f t="shared" si="5"/>
        <v>0.4</v>
      </c>
      <c r="J73" s="42">
        <f>I73+I74+I75</f>
        <v>0.6</v>
      </c>
      <c r="K73" s="2"/>
      <c r="L73" s="12"/>
    </row>
    <row r="74" spans="1:12" ht="24.75" customHeight="1">
      <c r="A74" s="5"/>
      <c r="B74" s="5"/>
      <c r="C74" s="5"/>
      <c r="D74" s="5"/>
      <c r="E74" s="5"/>
      <c r="F74" s="21" t="s">
        <v>17</v>
      </c>
      <c r="G74" s="156">
        <v>1</v>
      </c>
      <c r="H74" s="21">
        <v>0.1</v>
      </c>
      <c r="I74" s="18">
        <f t="shared" si="5"/>
        <v>0.1</v>
      </c>
      <c r="J74" s="5"/>
      <c r="K74" s="2"/>
      <c r="L74" s="12"/>
    </row>
    <row r="75" spans="1:12" ht="24.75" customHeight="1" thickBot="1">
      <c r="A75" s="5"/>
      <c r="B75" s="5"/>
      <c r="C75" s="5"/>
      <c r="D75" s="5"/>
      <c r="E75" s="5"/>
      <c r="F75" s="22" t="s">
        <v>18</v>
      </c>
      <c r="G75" s="74">
        <v>1</v>
      </c>
      <c r="H75" s="22">
        <v>0.1</v>
      </c>
      <c r="I75" s="19">
        <f t="shared" si="5"/>
        <v>0.1</v>
      </c>
      <c r="J75" s="6"/>
      <c r="K75" s="2"/>
      <c r="L75" s="12"/>
    </row>
    <row r="76" spans="1:12" ht="24.75" customHeight="1">
      <c r="A76" s="5"/>
      <c r="B76" s="5"/>
      <c r="C76" s="5"/>
      <c r="D76" s="5"/>
      <c r="E76" s="5"/>
      <c r="F76" s="23" t="s">
        <v>19</v>
      </c>
      <c r="G76" s="73">
        <v>2</v>
      </c>
      <c r="H76" s="23">
        <v>0.1</v>
      </c>
      <c r="I76" s="17">
        <f t="shared" si="5"/>
        <v>0.2</v>
      </c>
      <c r="J76" s="42">
        <f>I76+I77+I78</f>
        <v>0.3</v>
      </c>
      <c r="K76" s="2"/>
      <c r="L76" s="12"/>
    </row>
    <row r="77" spans="1:12" ht="24.75" customHeight="1">
      <c r="A77" s="5"/>
      <c r="B77" s="5"/>
      <c r="C77" s="5"/>
      <c r="D77" s="5"/>
      <c r="E77" s="5"/>
      <c r="F77" s="21" t="s">
        <v>20</v>
      </c>
      <c r="G77" s="72">
        <v>1</v>
      </c>
      <c r="H77" s="21">
        <v>0.05</v>
      </c>
      <c r="I77" s="18">
        <f t="shared" si="5"/>
        <v>0.05</v>
      </c>
      <c r="J77" s="5"/>
      <c r="K77" s="2"/>
      <c r="L77" s="12"/>
    </row>
    <row r="78" spans="1:12" ht="24.75" customHeight="1" thickBot="1">
      <c r="A78" s="6"/>
      <c r="B78" s="6"/>
      <c r="C78" s="6"/>
      <c r="D78" s="6"/>
      <c r="E78" s="6"/>
      <c r="F78" s="22" t="s">
        <v>21</v>
      </c>
      <c r="G78" s="74">
        <v>1</v>
      </c>
      <c r="H78" s="22">
        <v>0.05</v>
      </c>
      <c r="I78" s="30">
        <f>G78*H78</f>
        <v>0.05</v>
      </c>
      <c r="J78" s="6"/>
      <c r="K78" s="3"/>
      <c r="L78" s="12"/>
    </row>
    <row r="79" spans="1:12" ht="24.75" customHeight="1">
      <c r="A79" s="4">
        <v>1</v>
      </c>
      <c r="B79" s="4">
        <v>1.1</v>
      </c>
      <c r="C79" s="4" t="s">
        <v>8</v>
      </c>
      <c r="D79" s="4" t="s">
        <v>5</v>
      </c>
      <c r="E79" s="4">
        <v>7</v>
      </c>
      <c r="F79" s="20" t="s">
        <v>10</v>
      </c>
      <c r="G79" s="157">
        <v>3</v>
      </c>
      <c r="H79" s="20">
        <v>0.4</v>
      </c>
      <c r="I79" s="17">
        <f>G79*H79</f>
        <v>1.2000000000000002</v>
      </c>
      <c r="J79" s="42">
        <f>I79+I80+I81</f>
        <v>3.0000000000000004</v>
      </c>
      <c r="K79" s="42">
        <f>J79+J82+J85+J88</f>
        <v>5.1000000000000005</v>
      </c>
      <c r="L79" s="12"/>
    </row>
    <row r="80" spans="1:12" ht="24.75" customHeight="1">
      <c r="A80" s="5"/>
      <c r="B80" s="5"/>
      <c r="C80" s="5"/>
      <c r="D80" s="5"/>
      <c r="E80" s="5"/>
      <c r="F80" s="21" t="s">
        <v>11</v>
      </c>
      <c r="G80" s="156">
        <v>3</v>
      </c>
      <c r="H80" s="21">
        <v>0.4</v>
      </c>
      <c r="I80" s="18">
        <f aca="true" t="shared" si="6" ref="I80:I90">G80*H80</f>
        <v>1.2000000000000002</v>
      </c>
      <c r="J80" s="5"/>
      <c r="K80" s="2"/>
      <c r="L80" s="12"/>
    </row>
    <row r="81" spans="1:12" ht="24.75" customHeight="1" thickBot="1">
      <c r="A81" s="5"/>
      <c r="B81" s="5"/>
      <c r="C81" s="5"/>
      <c r="D81" s="5"/>
      <c r="E81" s="5"/>
      <c r="F81" s="22" t="s">
        <v>12</v>
      </c>
      <c r="G81" s="158">
        <v>3</v>
      </c>
      <c r="H81" s="22">
        <v>0.2</v>
      </c>
      <c r="I81" s="19">
        <f t="shared" si="6"/>
        <v>0.6000000000000001</v>
      </c>
      <c r="J81" s="6"/>
      <c r="K81" s="2"/>
      <c r="L81" s="12"/>
    </row>
    <row r="82" spans="1:12" ht="24.75" customHeight="1">
      <c r="A82" s="5"/>
      <c r="B82" s="5"/>
      <c r="C82" s="5"/>
      <c r="D82" s="5"/>
      <c r="E82" s="5"/>
      <c r="F82" s="20" t="s">
        <v>13</v>
      </c>
      <c r="G82" s="157">
        <v>3</v>
      </c>
      <c r="H82" s="20">
        <v>0.2</v>
      </c>
      <c r="I82" s="17">
        <f t="shared" si="6"/>
        <v>0.6000000000000001</v>
      </c>
      <c r="J82" s="42">
        <f>I82+I83+I84</f>
        <v>1.2000000000000002</v>
      </c>
      <c r="K82" s="2"/>
      <c r="L82" s="12"/>
    </row>
    <row r="83" spans="1:12" ht="24.75" customHeight="1">
      <c r="A83" s="5"/>
      <c r="B83" s="5"/>
      <c r="C83" s="5"/>
      <c r="D83" s="5"/>
      <c r="E83" s="5"/>
      <c r="F83" s="21" t="s">
        <v>14</v>
      </c>
      <c r="G83" s="156">
        <v>3</v>
      </c>
      <c r="H83" s="21">
        <v>0.1</v>
      </c>
      <c r="I83" s="18">
        <f t="shared" si="6"/>
        <v>0.30000000000000004</v>
      </c>
      <c r="J83" s="5"/>
      <c r="K83" s="2"/>
      <c r="L83" s="12"/>
    </row>
    <row r="84" spans="1:12" ht="24.75" customHeight="1" thickBot="1">
      <c r="A84" s="5"/>
      <c r="B84" s="5"/>
      <c r="C84" s="5"/>
      <c r="D84" s="5"/>
      <c r="E84" s="5"/>
      <c r="F84" s="22" t="s">
        <v>15</v>
      </c>
      <c r="G84" s="158">
        <v>3</v>
      </c>
      <c r="H84" s="22">
        <v>0.1</v>
      </c>
      <c r="I84" s="19">
        <f t="shared" si="6"/>
        <v>0.30000000000000004</v>
      </c>
      <c r="J84" s="6"/>
      <c r="K84" s="2"/>
      <c r="L84" s="12"/>
    </row>
    <row r="85" spans="1:12" ht="24.75" customHeight="1">
      <c r="A85" s="5"/>
      <c r="B85" s="5"/>
      <c r="C85" s="5"/>
      <c r="D85" s="5"/>
      <c r="E85" s="5"/>
      <c r="F85" s="20" t="s">
        <v>16</v>
      </c>
      <c r="G85" s="157">
        <v>2</v>
      </c>
      <c r="H85" s="20">
        <v>0.2</v>
      </c>
      <c r="I85" s="17">
        <f t="shared" si="6"/>
        <v>0.4</v>
      </c>
      <c r="J85" s="42">
        <f>I85+I86+I87</f>
        <v>0.6</v>
      </c>
      <c r="K85" s="2"/>
      <c r="L85" s="12"/>
    </row>
    <row r="86" spans="1:12" ht="24.75" customHeight="1">
      <c r="A86" s="5"/>
      <c r="B86" s="5"/>
      <c r="C86" s="5"/>
      <c r="D86" s="5"/>
      <c r="E86" s="5"/>
      <c r="F86" s="21" t="s">
        <v>17</v>
      </c>
      <c r="G86" s="156">
        <v>1</v>
      </c>
      <c r="H86" s="21">
        <v>0.1</v>
      </c>
      <c r="I86" s="18">
        <f t="shared" si="6"/>
        <v>0.1</v>
      </c>
      <c r="J86" s="5"/>
      <c r="K86" s="2"/>
      <c r="L86" s="12"/>
    </row>
    <row r="87" spans="1:12" ht="24.75" customHeight="1" thickBot="1">
      <c r="A87" s="5"/>
      <c r="B87" s="5"/>
      <c r="C87" s="5"/>
      <c r="D87" s="5"/>
      <c r="E87" s="5"/>
      <c r="F87" s="22" t="s">
        <v>18</v>
      </c>
      <c r="G87" s="158">
        <v>1</v>
      </c>
      <c r="H87" s="22">
        <v>0.1</v>
      </c>
      <c r="I87" s="19">
        <f t="shared" si="6"/>
        <v>0.1</v>
      </c>
      <c r="J87" s="6"/>
      <c r="K87" s="2"/>
      <c r="L87" s="12"/>
    </row>
    <row r="88" spans="1:12" ht="24.75" customHeight="1">
      <c r="A88" s="5"/>
      <c r="B88" s="5"/>
      <c r="C88" s="5"/>
      <c r="D88" s="5"/>
      <c r="E88" s="5"/>
      <c r="F88" s="23" t="s">
        <v>19</v>
      </c>
      <c r="G88" s="157">
        <v>2</v>
      </c>
      <c r="H88" s="23">
        <v>0.1</v>
      </c>
      <c r="I88" s="17">
        <f t="shared" si="6"/>
        <v>0.2</v>
      </c>
      <c r="J88" s="42">
        <f>I88+I89+I90</f>
        <v>0.3</v>
      </c>
      <c r="K88" s="2"/>
      <c r="L88" s="12"/>
    </row>
    <row r="89" spans="1:12" ht="24.75" customHeight="1">
      <c r="A89" s="5"/>
      <c r="B89" s="5"/>
      <c r="C89" s="5"/>
      <c r="D89" s="5"/>
      <c r="E89" s="5"/>
      <c r="F89" s="21" t="s">
        <v>20</v>
      </c>
      <c r="G89" s="156">
        <v>1</v>
      </c>
      <c r="H89" s="21">
        <v>0.05</v>
      </c>
      <c r="I89" s="18">
        <f t="shared" si="6"/>
        <v>0.05</v>
      </c>
      <c r="J89" s="5"/>
      <c r="K89" s="2"/>
      <c r="L89" s="12"/>
    </row>
    <row r="90" spans="1:12" ht="24.75" customHeight="1" thickBot="1">
      <c r="A90" s="6"/>
      <c r="B90" s="6"/>
      <c r="C90" s="6"/>
      <c r="D90" s="6"/>
      <c r="E90" s="6"/>
      <c r="F90" s="22" t="s">
        <v>21</v>
      </c>
      <c r="G90" s="158">
        <v>1</v>
      </c>
      <c r="H90" s="22">
        <v>0.05</v>
      </c>
      <c r="I90" s="30">
        <f t="shared" si="6"/>
        <v>0.05</v>
      </c>
      <c r="J90" s="6"/>
      <c r="K90" s="3"/>
      <c r="L90" s="12"/>
    </row>
    <row r="91" spans="1:12" ht="24.75" customHeight="1">
      <c r="A91" s="4">
        <v>1</v>
      </c>
      <c r="B91" s="4">
        <v>1.2</v>
      </c>
      <c r="C91" s="4" t="s">
        <v>4</v>
      </c>
      <c r="D91" s="4" t="s">
        <v>5</v>
      </c>
      <c r="E91" s="4">
        <v>8</v>
      </c>
      <c r="F91" s="20" t="s">
        <v>10</v>
      </c>
      <c r="G91" s="73">
        <v>3</v>
      </c>
      <c r="H91" s="20">
        <v>0.4</v>
      </c>
      <c r="I91" s="17">
        <f>G91*H91</f>
        <v>1.2000000000000002</v>
      </c>
      <c r="J91" s="42">
        <f>I91+I92+I93</f>
        <v>3.0000000000000004</v>
      </c>
      <c r="K91" s="42">
        <f>J91+J94+J97+J100</f>
        <v>5.1000000000000005</v>
      </c>
      <c r="L91" s="12"/>
    </row>
    <row r="92" spans="1:12" ht="24.75" customHeight="1">
      <c r="A92" s="5"/>
      <c r="B92" s="5"/>
      <c r="C92" s="5"/>
      <c r="D92" s="5"/>
      <c r="E92" s="5"/>
      <c r="F92" s="21" t="s">
        <v>11</v>
      </c>
      <c r="G92" s="72">
        <v>3</v>
      </c>
      <c r="H92" s="21">
        <v>0.4</v>
      </c>
      <c r="I92" s="18">
        <f aca="true" t="shared" si="7" ref="I92:I102">G92*H92</f>
        <v>1.2000000000000002</v>
      </c>
      <c r="J92" s="5"/>
      <c r="K92" s="2"/>
      <c r="L92" s="12"/>
    </row>
    <row r="93" spans="1:12" ht="24.75" customHeight="1" thickBot="1">
      <c r="A93" s="5"/>
      <c r="B93" s="5"/>
      <c r="C93" s="5"/>
      <c r="D93" s="5"/>
      <c r="E93" s="5"/>
      <c r="F93" s="22" t="s">
        <v>12</v>
      </c>
      <c r="G93" s="158">
        <v>3</v>
      </c>
      <c r="H93" s="22">
        <v>0.2</v>
      </c>
      <c r="I93" s="19">
        <f t="shared" si="7"/>
        <v>0.6000000000000001</v>
      </c>
      <c r="J93" s="6"/>
      <c r="K93" s="2"/>
      <c r="L93" s="12"/>
    </row>
    <row r="94" spans="1:12" ht="24.75" customHeight="1">
      <c r="A94" s="5"/>
      <c r="B94" s="5"/>
      <c r="C94" s="5"/>
      <c r="D94" s="5"/>
      <c r="E94" s="5"/>
      <c r="F94" s="20" t="s">
        <v>13</v>
      </c>
      <c r="G94" s="73">
        <v>3</v>
      </c>
      <c r="H94" s="20">
        <v>0.2</v>
      </c>
      <c r="I94" s="17">
        <f t="shared" si="7"/>
        <v>0.6000000000000001</v>
      </c>
      <c r="J94" s="42">
        <f>I94+I95+I96</f>
        <v>1.2000000000000002</v>
      </c>
      <c r="K94" s="2"/>
      <c r="L94" s="12"/>
    </row>
    <row r="95" spans="1:12" ht="24.75" customHeight="1">
      <c r="A95" s="5"/>
      <c r="B95" s="5"/>
      <c r="C95" s="5"/>
      <c r="D95" s="5"/>
      <c r="E95" s="5"/>
      <c r="F95" s="21" t="s">
        <v>14</v>
      </c>
      <c r="G95" s="72">
        <v>3</v>
      </c>
      <c r="H95" s="21">
        <v>0.1</v>
      </c>
      <c r="I95" s="18">
        <f t="shared" si="7"/>
        <v>0.30000000000000004</v>
      </c>
      <c r="J95" s="5"/>
      <c r="K95" s="2"/>
      <c r="L95" s="12"/>
    </row>
    <row r="96" spans="1:12" ht="24.75" customHeight="1" thickBot="1">
      <c r="A96" s="5"/>
      <c r="B96" s="5"/>
      <c r="C96" s="5"/>
      <c r="D96" s="5"/>
      <c r="E96" s="5"/>
      <c r="F96" s="22" t="s">
        <v>15</v>
      </c>
      <c r="G96" s="74">
        <v>3</v>
      </c>
      <c r="H96" s="22">
        <v>0.1</v>
      </c>
      <c r="I96" s="19">
        <f t="shared" si="7"/>
        <v>0.30000000000000004</v>
      </c>
      <c r="J96" s="6"/>
      <c r="K96" s="2"/>
      <c r="L96" s="12"/>
    </row>
    <row r="97" spans="1:12" ht="24.75" customHeight="1">
      <c r="A97" s="5"/>
      <c r="B97" s="5"/>
      <c r="C97" s="5"/>
      <c r="D97" s="5"/>
      <c r="E97" s="5"/>
      <c r="F97" s="20" t="s">
        <v>16</v>
      </c>
      <c r="G97" s="73">
        <v>2</v>
      </c>
      <c r="H97" s="20">
        <v>0.2</v>
      </c>
      <c r="I97" s="17">
        <f t="shared" si="7"/>
        <v>0.4</v>
      </c>
      <c r="J97" s="42">
        <f>I97+I98+I99</f>
        <v>0.6</v>
      </c>
      <c r="K97" s="2"/>
      <c r="L97" s="12"/>
    </row>
    <row r="98" spans="1:12" ht="24.75" customHeight="1">
      <c r="A98" s="5"/>
      <c r="B98" s="5"/>
      <c r="C98" s="5"/>
      <c r="D98" s="5"/>
      <c r="E98" s="5"/>
      <c r="F98" s="21" t="s">
        <v>17</v>
      </c>
      <c r="G98" s="72">
        <v>1</v>
      </c>
      <c r="H98" s="21">
        <v>0.1</v>
      </c>
      <c r="I98" s="18">
        <f t="shared" si="7"/>
        <v>0.1</v>
      </c>
      <c r="J98" s="5"/>
      <c r="K98" s="2"/>
      <c r="L98" s="12"/>
    </row>
    <row r="99" spans="1:12" ht="24.75" customHeight="1" thickBot="1">
      <c r="A99" s="5"/>
      <c r="B99" s="5"/>
      <c r="C99" s="5"/>
      <c r="D99" s="5"/>
      <c r="E99" s="5"/>
      <c r="F99" s="22" t="s">
        <v>18</v>
      </c>
      <c r="G99" s="74">
        <v>1</v>
      </c>
      <c r="H99" s="22">
        <v>0.1</v>
      </c>
      <c r="I99" s="19">
        <f t="shared" si="7"/>
        <v>0.1</v>
      </c>
      <c r="J99" s="6"/>
      <c r="K99" s="2"/>
      <c r="L99" s="12"/>
    </row>
    <row r="100" spans="1:12" ht="24.75" customHeight="1">
      <c r="A100" s="5"/>
      <c r="B100" s="5"/>
      <c r="C100" s="5"/>
      <c r="D100" s="5"/>
      <c r="E100" s="5"/>
      <c r="F100" s="23" t="s">
        <v>19</v>
      </c>
      <c r="G100" s="73">
        <v>2</v>
      </c>
      <c r="H100" s="23">
        <v>0.1</v>
      </c>
      <c r="I100" s="17">
        <f t="shared" si="7"/>
        <v>0.2</v>
      </c>
      <c r="J100" s="42">
        <f>I100+I101+I102</f>
        <v>0.3</v>
      </c>
      <c r="K100" s="2"/>
      <c r="L100" s="12"/>
    </row>
    <row r="101" spans="1:12" ht="24.75" customHeight="1">
      <c r="A101" s="5"/>
      <c r="B101" s="5"/>
      <c r="C101" s="5"/>
      <c r="D101" s="5"/>
      <c r="E101" s="5"/>
      <c r="F101" s="21" t="s">
        <v>20</v>
      </c>
      <c r="G101" s="72">
        <v>1</v>
      </c>
      <c r="H101" s="21">
        <v>0.05</v>
      </c>
      <c r="I101" s="18">
        <f t="shared" si="7"/>
        <v>0.05</v>
      </c>
      <c r="J101" s="5"/>
      <c r="K101" s="2"/>
      <c r="L101" s="12"/>
    </row>
    <row r="102" spans="1:12" ht="24.75" customHeight="1" thickBot="1">
      <c r="A102" s="6"/>
      <c r="B102" s="6"/>
      <c r="C102" s="6"/>
      <c r="D102" s="6"/>
      <c r="E102" s="6"/>
      <c r="F102" s="22" t="s">
        <v>21</v>
      </c>
      <c r="G102" s="74">
        <v>1</v>
      </c>
      <c r="H102" s="22">
        <v>0.05</v>
      </c>
      <c r="I102" s="19">
        <f t="shared" si="7"/>
        <v>0.05</v>
      </c>
      <c r="J102" s="6"/>
      <c r="K102" s="3"/>
      <c r="L102" s="12"/>
    </row>
    <row r="103" spans="1:10" ht="25.5" customHeight="1" thickBot="1">
      <c r="A103" s="1"/>
      <c r="B103" s="1"/>
      <c r="C103" s="1"/>
      <c r="D103" s="126"/>
      <c r="E103" s="126"/>
      <c r="F103" s="126"/>
      <c r="G103" s="127"/>
      <c r="H103" s="126"/>
      <c r="I103" s="125"/>
      <c r="J103" s="125"/>
    </row>
    <row r="104" spans="1:10" ht="24.75" customHeight="1">
      <c r="A104" s="4">
        <v>1</v>
      </c>
      <c r="B104" s="4">
        <v>1.2</v>
      </c>
      <c r="C104" s="4" t="s">
        <v>4</v>
      </c>
      <c r="D104" s="4" t="s">
        <v>9</v>
      </c>
      <c r="E104" s="4">
        <v>9</v>
      </c>
      <c r="F104" s="17" t="s">
        <v>27</v>
      </c>
      <c r="G104" s="78">
        <v>3</v>
      </c>
      <c r="H104" s="17">
        <v>0.6</v>
      </c>
      <c r="I104" s="17">
        <f>G104*H104</f>
        <v>1.7999999999999998</v>
      </c>
      <c r="J104" s="47">
        <f>I104+I105+I106</f>
        <v>6</v>
      </c>
    </row>
    <row r="105" spans="1:10" ht="24.75" customHeight="1">
      <c r="A105" s="5"/>
      <c r="B105" s="5"/>
      <c r="C105" s="5"/>
      <c r="D105" s="5"/>
      <c r="E105" s="5"/>
      <c r="F105" s="18" t="s">
        <v>28</v>
      </c>
      <c r="G105" s="79">
        <v>3</v>
      </c>
      <c r="H105" s="18">
        <v>0.6</v>
      </c>
      <c r="I105" s="18">
        <f>G105*H105</f>
        <v>1.7999999999999998</v>
      </c>
      <c r="J105" s="14"/>
    </row>
    <row r="106" spans="1:10" ht="24.75" customHeight="1" thickBot="1">
      <c r="A106" s="6"/>
      <c r="B106" s="6"/>
      <c r="C106" s="6"/>
      <c r="D106" s="6"/>
      <c r="E106" s="6"/>
      <c r="F106" s="19" t="s">
        <v>29</v>
      </c>
      <c r="G106" s="80">
        <v>3</v>
      </c>
      <c r="H106" s="19">
        <v>0.8</v>
      </c>
      <c r="I106" s="19">
        <f>G106*H106</f>
        <v>2.4000000000000004</v>
      </c>
      <c r="J106" s="16"/>
    </row>
    <row r="107" spans="1:7" ht="24.75" customHeight="1" thickBot="1">
      <c r="A107" s="1"/>
      <c r="B107" s="1"/>
      <c r="C107" s="1"/>
      <c r="D107" s="1"/>
      <c r="E107" s="1"/>
      <c r="G107" s="85"/>
    </row>
    <row r="108" spans="1:12" ht="24.75" customHeight="1">
      <c r="A108" s="4">
        <v>1</v>
      </c>
      <c r="B108" s="4">
        <v>1.2</v>
      </c>
      <c r="C108" s="4" t="s">
        <v>4</v>
      </c>
      <c r="D108" s="4" t="s">
        <v>5</v>
      </c>
      <c r="E108" s="4">
        <v>10</v>
      </c>
      <c r="F108" s="20" t="s">
        <v>10</v>
      </c>
      <c r="G108" s="73">
        <v>3</v>
      </c>
      <c r="H108" s="20">
        <v>0.4</v>
      </c>
      <c r="I108" s="17">
        <f>G108*H108</f>
        <v>1.2000000000000002</v>
      </c>
      <c r="J108" s="42">
        <f>I108+I109+I110</f>
        <v>3.0000000000000004</v>
      </c>
      <c r="K108" s="42">
        <f>J108+J111+J114+J117</f>
        <v>5.1000000000000005</v>
      </c>
      <c r="L108" s="12"/>
    </row>
    <row r="109" spans="1:12" ht="24.75" customHeight="1">
      <c r="A109" s="5"/>
      <c r="B109" s="5"/>
      <c r="C109" s="5"/>
      <c r="D109" s="5"/>
      <c r="E109" s="5"/>
      <c r="F109" s="21" t="s">
        <v>11</v>
      </c>
      <c r="G109" s="72">
        <v>3</v>
      </c>
      <c r="H109" s="21">
        <v>0.4</v>
      </c>
      <c r="I109" s="18">
        <f aca="true" t="shared" si="8" ref="I109:I119">G109*H109</f>
        <v>1.2000000000000002</v>
      </c>
      <c r="J109" s="41"/>
      <c r="K109" s="2"/>
      <c r="L109" s="12"/>
    </row>
    <row r="110" spans="1:12" ht="24.75" customHeight="1" thickBot="1">
      <c r="A110" s="5"/>
      <c r="B110" s="5"/>
      <c r="C110" s="5"/>
      <c r="D110" s="5"/>
      <c r="E110" s="5"/>
      <c r="F110" s="22" t="s">
        <v>12</v>
      </c>
      <c r="G110" s="74">
        <v>3</v>
      </c>
      <c r="H110" s="22">
        <v>0.2</v>
      </c>
      <c r="I110" s="19">
        <f t="shared" si="8"/>
        <v>0.6000000000000001</v>
      </c>
      <c r="J110" s="44"/>
      <c r="K110" s="2"/>
      <c r="L110" s="12"/>
    </row>
    <row r="111" spans="1:12" ht="24.75" customHeight="1">
      <c r="A111" s="5"/>
      <c r="B111" s="5"/>
      <c r="C111" s="5"/>
      <c r="D111" s="5"/>
      <c r="E111" s="5"/>
      <c r="F111" s="20" t="s">
        <v>13</v>
      </c>
      <c r="G111" s="73">
        <v>3</v>
      </c>
      <c r="H111" s="20">
        <v>0.2</v>
      </c>
      <c r="I111" s="17">
        <f t="shared" si="8"/>
        <v>0.6000000000000001</v>
      </c>
      <c r="J111" s="42">
        <f>I111+I112+I113</f>
        <v>1.2000000000000002</v>
      </c>
      <c r="K111" s="2"/>
      <c r="L111" s="12"/>
    </row>
    <row r="112" spans="1:12" ht="24.75" customHeight="1">
      <c r="A112" s="5"/>
      <c r="B112" s="5"/>
      <c r="C112" s="5"/>
      <c r="D112" s="5"/>
      <c r="E112" s="5"/>
      <c r="F112" s="21" t="s">
        <v>14</v>
      </c>
      <c r="G112" s="72">
        <v>3</v>
      </c>
      <c r="H112" s="21">
        <v>0.1</v>
      </c>
      <c r="I112" s="18">
        <f t="shared" si="8"/>
        <v>0.30000000000000004</v>
      </c>
      <c r="J112" s="41"/>
      <c r="K112" s="2"/>
      <c r="L112" s="12"/>
    </row>
    <row r="113" spans="1:12" ht="24.75" customHeight="1" thickBot="1">
      <c r="A113" s="5"/>
      <c r="B113" s="5"/>
      <c r="C113" s="5"/>
      <c r="D113" s="5"/>
      <c r="E113" s="5"/>
      <c r="F113" s="22" t="s">
        <v>15</v>
      </c>
      <c r="G113" s="74">
        <v>3</v>
      </c>
      <c r="H113" s="22">
        <v>0.1</v>
      </c>
      <c r="I113" s="19">
        <f t="shared" si="8"/>
        <v>0.30000000000000004</v>
      </c>
      <c r="J113" s="44"/>
      <c r="K113" s="2"/>
      <c r="L113" s="12"/>
    </row>
    <row r="114" spans="1:12" ht="24.75" customHeight="1">
      <c r="A114" s="5"/>
      <c r="B114" s="5"/>
      <c r="C114" s="5"/>
      <c r="D114" s="5"/>
      <c r="E114" s="5"/>
      <c r="F114" s="20" t="s">
        <v>16</v>
      </c>
      <c r="G114" s="73">
        <v>2</v>
      </c>
      <c r="H114" s="20">
        <v>0.2</v>
      </c>
      <c r="I114" s="17">
        <f t="shared" si="8"/>
        <v>0.4</v>
      </c>
      <c r="J114" s="42">
        <f>I114+I115+I116</f>
        <v>0.6</v>
      </c>
      <c r="K114" s="2"/>
      <c r="L114" s="12"/>
    </row>
    <row r="115" spans="1:12" ht="24.75" customHeight="1">
      <c r="A115" s="5"/>
      <c r="B115" s="5"/>
      <c r="C115" s="5"/>
      <c r="D115" s="5"/>
      <c r="E115" s="5"/>
      <c r="F115" s="21" t="s">
        <v>17</v>
      </c>
      <c r="G115" s="72">
        <v>1</v>
      </c>
      <c r="H115" s="21">
        <v>0.1</v>
      </c>
      <c r="I115" s="18">
        <f t="shared" si="8"/>
        <v>0.1</v>
      </c>
      <c r="J115" s="41"/>
      <c r="K115" s="2"/>
      <c r="L115" s="12"/>
    </row>
    <row r="116" spans="1:12" ht="24.75" customHeight="1" thickBot="1">
      <c r="A116" s="5"/>
      <c r="B116" s="5"/>
      <c r="C116" s="5"/>
      <c r="D116" s="5"/>
      <c r="E116" s="5"/>
      <c r="F116" s="22" t="s">
        <v>18</v>
      </c>
      <c r="G116" s="74">
        <v>1</v>
      </c>
      <c r="H116" s="22">
        <v>0.1</v>
      </c>
      <c r="I116" s="19">
        <f t="shared" si="8"/>
        <v>0.1</v>
      </c>
      <c r="J116" s="44"/>
      <c r="K116" s="2"/>
      <c r="L116" s="12"/>
    </row>
    <row r="117" spans="1:12" ht="24.75" customHeight="1">
      <c r="A117" s="5"/>
      <c r="B117" s="5"/>
      <c r="C117" s="5"/>
      <c r="D117" s="5"/>
      <c r="E117" s="5"/>
      <c r="F117" s="23" t="s">
        <v>19</v>
      </c>
      <c r="G117" s="73">
        <v>2</v>
      </c>
      <c r="H117" s="23">
        <v>0.1</v>
      </c>
      <c r="I117" s="17">
        <f t="shared" si="8"/>
        <v>0.2</v>
      </c>
      <c r="J117" s="42">
        <f>I117+I118+I119</f>
        <v>0.3</v>
      </c>
      <c r="K117" s="2"/>
      <c r="L117" s="12"/>
    </row>
    <row r="118" spans="1:12" ht="24.75" customHeight="1">
      <c r="A118" s="5"/>
      <c r="B118" s="5"/>
      <c r="C118" s="5"/>
      <c r="D118" s="5"/>
      <c r="E118" s="5"/>
      <c r="F118" s="21" t="s">
        <v>20</v>
      </c>
      <c r="G118" s="72">
        <v>1</v>
      </c>
      <c r="H118" s="21">
        <v>0.05</v>
      </c>
      <c r="I118" s="18">
        <f t="shared" si="8"/>
        <v>0.05</v>
      </c>
      <c r="J118" s="5"/>
      <c r="K118" s="2"/>
      <c r="L118" s="12"/>
    </row>
    <row r="119" spans="1:12" ht="24.75" customHeight="1" thickBot="1">
      <c r="A119" s="6"/>
      <c r="B119" s="6"/>
      <c r="C119" s="6"/>
      <c r="D119" s="6"/>
      <c r="E119" s="6"/>
      <c r="F119" s="22" t="s">
        <v>21</v>
      </c>
      <c r="G119" s="74">
        <v>1</v>
      </c>
      <c r="H119" s="22">
        <v>0.05</v>
      </c>
      <c r="I119" s="19">
        <f t="shared" si="8"/>
        <v>0.05</v>
      </c>
      <c r="J119" s="6"/>
      <c r="K119" s="3"/>
      <c r="L119" s="12"/>
    </row>
    <row r="120" spans="1:12" ht="24.75" customHeight="1">
      <c r="A120" s="4">
        <v>1</v>
      </c>
      <c r="B120" s="4">
        <v>1.2</v>
      </c>
      <c r="C120" s="4" t="s">
        <v>7</v>
      </c>
      <c r="D120" s="4" t="s">
        <v>5</v>
      </c>
      <c r="E120" s="4">
        <v>11</v>
      </c>
      <c r="F120" s="20" t="s">
        <v>10</v>
      </c>
      <c r="G120" s="73">
        <v>3</v>
      </c>
      <c r="H120" s="20">
        <v>0.4</v>
      </c>
      <c r="I120" s="17">
        <f>G120*H120</f>
        <v>1.2000000000000002</v>
      </c>
      <c r="J120" s="42">
        <f>I120+I121+I122</f>
        <v>3.0000000000000004</v>
      </c>
      <c r="K120" s="42">
        <f>J120+J123+J126+J129</f>
        <v>5.1000000000000005</v>
      </c>
      <c r="L120" s="12"/>
    </row>
    <row r="121" spans="1:12" ht="24.75" customHeight="1">
      <c r="A121" s="5"/>
      <c r="B121" s="5"/>
      <c r="C121" s="5"/>
      <c r="D121" s="5"/>
      <c r="E121" s="5"/>
      <c r="F121" s="21" t="s">
        <v>11</v>
      </c>
      <c r="G121" s="72">
        <v>3</v>
      </c>
      <c r="H121" s="21">
        <v>0.4</v>
      </c>
      <c r="I121" s="18">
        <f aca="true" t="shared" si="9" ref="I121:I131">G121*H121</f>
        <v>1.2000000000000002</v>
      </c>
      <c r="J121" s="41"/>
      <c r="K121" s="2"/>
      <c r="L121" s="12"/>
    </row>
    <row r="122" spans="1:12" ht="24.75" customHeight="1" thickBot="1">
      <c r="A122" s="5"/>
      <c r="B122" s="5"/>
      <c r="C122" s="5"/>
      <c r="D122" s="5"/>
      <c r="E122" s="5"/>
      <c r="F122" s="22" t="s">
        <v>12</v>
      </c>
      <c r="G122" s="74">
        <v>3</v>
      </c>
      <c r="H122" s="22">
        <v>0.2</v>
      </c>
      <c r="I122" s="19">
        <f t="shared" si="9"/>
        <v>0.6000000000000001</v>
      </c>
      <c r="J122" s="44"/>
      <c r="K122" s="2"/>
      <c r="L122" s="12"/>
    </row>
    <row r="123" spans="1:12" ht="24.75" customHeight="1">
      <c r="A123" s="5"/>
      <c r="B123" s="5"/>
      <c r="C123" s="5"/>
      <c r="D123" s="5"/>
      <c r="E123" s="5"/>
      <c r="F123" s="20" t="s">
        <v>13</v>
      </c>
      <c r="G123" s="73">
        <v>3</v>
      </c>
      <c r="H123" s="20">
        <v>0.2</v>
      </c>
      <c r="I123" s="17">
        <f t="shared" si="9"/>
        <v>0.6000000000000001</v>
      </c>
      <c r="J123" s="42">
        <f>I123+I124+I125</f>
        <v>1.2000000000000002</v>
      </c>
      <c r="K123" s="2"/>
      <c r="L123" s="12"/>
    </row>
    <row r="124" spans="1:12" ht="24.75" customHeight="1">
      <c r="A124" s="5"/>
      <c r="B124" s="5"/>
      <c r="C124" s="5"/>
      <c r="D124" s="5"/>
      <c r="E124" s="5"/>
      <c r="F124" s="21" t="s">
        <v>14</v>
      </c>
      <c r="G124" s="72">
        <v>3</v>
      </c>
      <c r="H124" s="21">
        <v>0.1</v>
      </c>
      <c r="I124" s="18">
        <f t="shared" si="9"/>
        <v>0.30000000000000004</v>
      </c>
      <c r="J124" s="41"/>
      <c r="K124" s="2"/>
      <c r="L124" s="12"/>
    </row>
    <row r="125" spans="1:12" ht="24.75" customHeight="1" thickBot="1">
      <c r="A125" s="5"/>
      <c r="B125" s="5"/>
      <c r="C125" s="5"/>
      <c r="D125" s="5"/>
      <c r="E125" s="5"/>
      <c r="F125" s="22" t="s">
        <v>15</v>
      </c>
      <c r="G125" s="74">
        <v>3</v>
      </c>
      <c r="H125" s="22">
        <v>0.1</v>
      </c>
      <c r="I125" s="19">
        <f t="shared" si="9"/>
        <v>0.30000000000000004</v>
      </c>
      <c r="J125" s="44"/>
      <c r="K125" s="2"/>
      <c r="L125" s="12"/>
    </row>
    <row r="126" spans="1:12" ht="24.75" customHeight="1">
      <c r="A126" s="5"/>
      <c r="B126" s="5"/>
      <c r="C126" s="5"/>
      <c r="D126" s="5"/>
      <c r="E126" s="5"/>
      <c r="F126" s="20" t="s">
        <v>16</v>
      </c>
      <c r="G126" s="73">
        <v>2</v>
      </c>
      <c r="H126" s="20">
        <v>0.2</v>
      </c>
      <c r="I126" s="17">
        <f t="shared" si="9"/>
        <v>0.4</v>
      </c>
      <c r="J126" s="42">
        <f>I126+I127+I128</f>
        <v>0.6</v>
      </c>
      <c r="K126" s="2"/>
      <c r="L126" s="12"/>
    </row>
    <row r="127" spans="1:12" ht="24.75" customHeight="1">
      <c r="A127" s="5"/>
      <c r="B127" s="5"/>
      <c r="C127" s="5"/>
      <c r="D127" s="5"/>
      <c r="E127" s="5"/>
      <c r="F127" s="21" t="s">
        <v>17</v>
      </c>
      <c r="G127" s="72">
        <v>1</v>
      </c>
      <c r="H127" s="21">
        <v>0.1</v>
      </c>
      <c r="I127" s="18">
        <f t="shared" si="9"/>
        <v>0.1</v>
      </c>
      <c r="J127" s="41"/>
      <c r="K127" s="2"/>
      <c r="L127" s="12"/>
    </row>
    <row r="128" spans="1:12" ht="24.75" customHeight="1" thickBot="1">
      <c r="A128" s="5"/>
      <c r="B128" s="5"/>
      <c r="C128" s="5"/>
      <c r="D128" s="5"/>
      <c r="E128" s="5"/>
      <c r="F128" s="22" t="s">
        <v>18</v>
      </c>
      <c r="G128" s="74">
        <v>1</v>
      </c>
      <c r="H128" s="22">
        <v>0.1</v>
      </c>
      <c r="I128" s="19">
        <f t="shared" si="9"/>
        <v>0.1</v>
      </c>
      <c r="J128" s="44"/>
      <c r="K128" s="2"/>
      <c r="L128" s="12"/>
    </row>
    <row r="129" spans="1:12" ht="24.75" customHeight="1">
      <c r="A129" s="5"/>
      <c r="B129" s="5"/>
      <c r="C129" s="5"/>
      <c r="D129" s="5"/>
      <c r="E129" s="5"/>
      <c r="F129" s="23" t="s">
        <v>19</v>
      </c>
      <c r="G129" s="73">
        <v>2</v>
      </c>
      <c r="H129" s="23">
        <v>0.1</v>
      </c>
      <c r="I129" s="17">
        <f t="shared" si="9"/>
        <v>0.2</v>
      </c>
      <c r="J129" s="42">
        <f>I129+I130+I131</f>
        <v>0.3</v>
      </c>
      <c r="K129" s="2"/>
      <c r="L129" s="12"/>
    </row>
    <row r="130" spans="1:12" ht="24.75" customHeight="1">
      <c r="A130" s="5"/>
      <c r="B130" s="5"/>
      <c r="C130" s="5"/>
      <c r="D130" s="5"/>
      <c r="E130" s="5"/>
      <c r="F130" s="21" t="s">
        <v>20</v>
      </c>
      <c r="G130" s="72">
        <v>1</v>
      </c>
      <c r="H130" s="21">
        <v>0.05</v>
      </c>
      <c r="I130" s="18">
        <f t="shared" si="9"/>
        <v>0.05</v>
      </c>
      <c r="J130" s="5"/>
      <c r="K130" s="2"/>
      <c r="L130" s="12"/>
    </row>
    <row r="131" spans="1:12" ht="24.75" customHeight="1" thickBot="1">
      <c r="A131" s="5"/>
      <c r="B131" s="6"/>
      <c r="C131" s="6"/>
      <c r="D131" s="6"/>
      <c r="E131" s="6"/>
      <c r="F131" s="22" t="s">
        <v>21</v>
      </c>
      <c r="G131" s="74">
        <v>1</v>
      </c>
      <c r="H131" s="22">
        <v>0.05</v>
      </c>
      <c r="I131" s="19">
        <f t="shared" si="9"/>
        <v>0.05</v>
      </c>
      <c r="J131" s="6"/>
      <c r="K131" s="3"/>
      <c r="L131" s="12"/>
    </row>
    <row r="132" spans="1:12" ht="24.75" customHeight="1">
      <c r="A132" s="4">
        <v>1</v>
      </c>
      <c r="B132" s="4">
        <v>1.2</v>
      </c>
      <c r="C132" s="4" t="s">
        <v>8</v>
      </c>
      <c r="D132" s="4" t="s">
        <v>5</v>
      </c>
      <c r="E132" s="4">
        <v>12</v>
      </c>
      <c r="F132" s="20" t="s">
        <v>10</v>
      </c>
      <c r="G132" s="73">
        <v>3</v>
      </c>
      <c r="H132" s="20">
        <v>0.4</v>
      </c>
      <c r="I132" s="17">
        <f>G132*H132</f>
        <v>1.2000000000000002</v>
      </c>
      <c r="J132" s="42">
        <f>I132+I133+I134</f>
        <v>3.0000000000000004</v>
      </c>
      <c r="K132" s="42">
        <f>J132+J135+J138+J141</f>
        <v>5.1000000000000005</v>
      </c>
      <c r="L132" s="12"/>
    </row>
    <row r="133" spans="1:12" ht="24.75" customHeight="1">
      <c r="A133" s="2"/>
      <c r="B133" s="2"/>
      <c r="C133" s="2"/>
      <c r="D133" s="2"/>
      <c r="E133" s="2"/>
      <c r="F133" s="21" t="s">
        <v>11</v>
      </c>
      <c r="G133" s="72">
        <v>3</v>
      </c>
      <c r="H133" s="21">
        <v>0.4</v>
      </c>
      <c r="I133" s="18">
        <f aca="true" t="shared" si="10" ref="I133:I143">G133*H133</f>
        <v>1.2000000000000002</v>
      </c>
      <c r="J133" s="41"/>
      <c r="K133" s="2"/>
      <c r="L133" s="12"/>
    </row>
    <row r="134" spans="1:12" ht="24.75" customHeight="1" thickBot="1">
      <c r="A134" s="2"/>
      <c r="B134" s="2"/>
      <c r="C134" s="2"/>
      <c r="D134" s="2"/>
      <c r="E134" s="2"/>
      <c r="F134" s="22" t="s">
        <v>12</v>
      </c>
      <c r="G134" s="74">
        <v>3</v>
      </c>
      <c r="H134" s="22">
        <v>0.2</v>
      </c>
      <c r="I134" s="19">
        <f t="shared" si="10"/>
        <v>0.6000000000000001</v>
      </c>
      <c r="J134" s="44"/>
      <c r="K134" s="2"/>
      <c r="L134" s="12"/>
    </row>
    <row r="135" spans="1:12" ht="24.75" customHeight="1">
      <c r="A135" s="2"/>
      <c r="B135" s="2"/>
      <c r="C135" s="2"/>
      <c r="D135" s="2"/>
      <c r="E135" s="2"/>
      <c r="F135" s="20" t="s">
        <v>13</v>
      </c>
      <c r="G135" s="73">
        <v>3</v>
      </c>
      <c r="H135" s="20">
        <v>0.2</v>
      </c>
      <c r="I135" s="17">
        <f t="shared" si="10"/>
        <v>0.6000000000000001</v>
      </c>
      <c r="J135" s="42">
        <f>I135+I136+I137</f>
        <v>1.2000000000000002</v>
      </c>
      <c r="K135" s="2"/>
      <c r="L135" s="12"/>
    </row>
    <row r="136" spans="1:12" ht="24.75" customHeight="1">
      <c r="A136" s="2"/>
      <c r="B136" s="2"/>
      <c r="C136" s="2"/>
      <c r="D136" s="2"/>
      <c r="E136" s="2"/>
      <c r="F136" s="21" t="s">
        <v>14</v>
      </c>
      <c r="G136" s="72">
        <v>3</v>
      </c>
      <c r="H136" s="21">
        <v>0.1</v>
      </c>
      <c r="I136" s="18">
        <f t="shared" si="10"/>
        <v>0.30000000000000004</v>
      </c>
      <c r="J136" s="41"/>
      <c r="K136" s="2"/>
      <c r="L136" s="12"/>
    </row>
    <row r="137" spans="1:12" ht="24.75" customHeight="1" thickBot="1">
      <c r="A137" s="2"/>
      <c r="B137" s="2"/>
      <c r="C137" s="2"/>
      <c r="D137" s="2"/>
      <c r="E137" s="2"/>
      <c r="F137" s="22" t="s">
        <v>15</v>
      </c>
      <c r="G137" s="74">
        <v>3</v>
      </c>
      <c r="H137" s="22">
        <v>0.1</v>
      </c>
      <c r="I137" s="19">
        <f t="shared" si="10"/>
        <v>0.30000000000000004</v>
      </c>
      <c r="J137" s="44"/>
      <c r="K137" s="2"/>
      <c r="L137" s="12"/>
    </row>
    <row r="138" spans="1:12" ht="24.75" customHeight="1">
      <c r="A138" s="2"/>
      <c r="B138" s="2"/>
      <c r="C138" s="2"/>
      <c r="D138" s="2"/>
      <c r="E138" s="2"/>
      <c r="F138" s="20" t="s">
        <v>16</v>
      </c>
      <c r="G138" s="73">
        <v>2</v>
      </c>
      <c r="H138" s="20">
        <v>0.2</v>
      </c>
      <c r="I138" s="17">
        <f t="shared" si="10"/>
        <v>0.4</v>
      </c>
      <c r="J138" s="42">
        <f>I138+I139+I140</f>
        <v>0.6</v>
      </c>
      <c r="K138" s="2"/>
      <c r="L138" s="12"/>
    </row>
    <row r="139" spans="1:12" ht="24.75" customHeight="1">
      <c r="A139" s="2"/>
      <c r="B139" s="2"/>
      <c r="C139" s="2"/>
      <c r="D139" s="2"/>
      <c r="E139" s="2"/>
      <c r="F139" s="21" t="s">
        <v>17</v>
      </c>
      <c r="G139" s="72">
        <v>1</v>
      </c>
      <c r="H139" s="21">
        <v>0.1</v>
      </c>
      <c r="I139" s="18">
        <f t="shared" si="10"/>
        <v>0.1</v>
      </c>
      <c r="J139" s="41"/>
      <c r="K139" s="2"/>
      <c r="L139" s="12"/>
    </row>
    <row r="140" spans="1:12" ht="24.75" customHeight="1" thickBot="1">
      <c r="A140" s="2"/>
      <c r="B140" s="2"/>
      <c r="C140" s="2"/>
      <c r="D140" s="2"/>
      <c r="E140" s="2"/>
      <c r="F140" s="22" t="s">
        <v>18</v>
      </c>
      <c r="G140" s="74">
        <v>1</v>
      </c>
      <c r="H140" s="22">
        <v>0.1</v>
      </c>
      <c r="I140" s="19">
        <f t="shared" si="10"/>
        <v>0.1</v>
      </c>
      <c r="J140" s="44"/>
      <c r="K140" s="2"/>
      <c r="L140" s="12"/>
    </row>
    <row r="141" spans="1:12" ht="24.75" customHeight="1">
      <c r="A141" s="2"/>
      <c r="B141" s="2"/>
      <c r="C141" s="2"/>
      <c r="D141" s="2"/>
      <c r="E141" s="2"/>
      <c r="F141" s="23" t="s">
        <v>19</v>
      </c>
      <c r="G141" s="73">
        <v>2</v>
      </c>
      <c r="H141" s="23">
        <v>0.1</v>
      </c>
      <c r="I141" s="17">
        <f t="shared" si="10"/>
        <v>0.2</v>
      </c>
      <c r="J141" s="42">
        <f>I141+I142+I143</f>
        <v>0.3</v>
      </c>
      <c r="K141" s="2"/>
      <c r="L141" s="12"/>
    </row>
    <row r="142" spans="1:12" ht="24.75" customHeight="1">
      <c r="A142" s="2"/>
      <c r="B142" s="2"/>
      <c r="C142" s="2"/>
      <c r="D142" s="2"/>
      <c r="E142" s="2"/>
      <c r="F142" s="21" t="s">
        <v>20</v>
      </c>
      <c r="G142" s="72">
        <v>1</v>
      </c>
      <c r="H142" s="21">
        <v>0.05</v>
      </c>
      <c r="I142" s="18">
        <f t="shared" si="10"/>
        <v>0.05</v>
      </c>
      <c r="J142" s="5"/>
      <c r="K142" s="2"/>
      <c r="L142" s="12"/>
    </row>
    <row r="143" spans="1:12" ht="24.75" customHeight="1" thickBot="1">
      <c r="A143" s="3"/>
      <c r="B143" s="3"/>
      <c r="C143" s="3"/>
      <c r="D143" s="3"/>
      <c r="E143" s="3"/>
      <c r="F143" s="22" t="s">
        <v>21</v>
      </c>
      <c r="G143" s="74">
        <v>1</v>
      </c>
      <c r="H143" s="22">
        <v>0.05</v>
      </c>
      <c r="I143" s="19">
        <f t="shared" si="10"/>
        <v>0.05</v>
      </c>
      <c r="J143" s="6"/>
      <c r="K143" s="3"/>
      <c r="L143" s="12"/>
    </row>
  </sheetData>
  <sheetProtection password="CC35" sheet="1"/>
  <dataValidations count="2">
    <dataValidation type="list" allowBlank="1" showInputMessage="1" showErrorMessage="1" sqref="D2:D61 D63:D102 D104:D132">
      <formula1>"How,What,How&amp;What"</formula1>
    </dataValidation>
    <dataValidation type="list" allowBlank="1" showInputMessage="1" showErrorMessage="1" sqref="C2:C132">
      <formula1>"ก,ข,ค"</formula1>
    </dataValidation>
  </dataValidation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E7" sqref="E7"/>
    </sheetView>
  </sheetViews>
  <sheetFormatPr defaultColWidth="9.00390625" defaultRowHeight="24.75" customHeight="1"/>
  <cols>
    <col min="1" max="1" width="9.00390625" style="1" customWidth="1"/>
    <col min="2" max="2" width="10.00390625" style="1" customWidth="1"/>
    <col min="3" max="3" width="11.875" style="1" customWidth="1"/>
    <col min="4" max="4" width="10.375" style="1" customWidth="1"/>
    <col min="5" max="5" width="15.625" style="1" customWidth="1"/>
    <col min="6" max="6" width="10.375" style="1" customWidth="1"/>
    <col min="7" max="7" width="15.75390625" style="1" customWidth="1"/>
    <col min="8" max="8" width="16.375" style="1" customWidth="1"/>
    <col min="9" max="9" width="17.875" style="0" customWidth="1"/>
  </cols>
  <sheetData>
    <row r="1" ht="24.75" customHeight="1" thickBot="1">
      <c r="A1" s="91" t="s">
        <v>50</v>
      </c>
    </row>
    <row r="2" spans="1:10" s="119" customFormat="1" ht="33" customHeight="1" thickBot="1">
      <c r="A2" s="134" t="s">
        <v>0</v>
      </c>
      <c r="B2" s="117" t="s">
        <v>2</v>
      </c>
      <c r="C2" s="135" t="s">
        <v>3</v>
      </c>
      <c r="D2" s="114" t="s">
        <v>76</v>
      </c>
      <c r="E2" s="115" t="s">
        <v>70</v>
      </c>
      <c r="F2" s="115" t="s">
        <v>2</v>
      </c>
      <c r="G2" s="115" t="s">
        <v>71</v>
      </c>
      <c r="H2" s="117" t="s">
        <v>82</v>
      </c>
      <c r="I2" s="115" t="s">
        <v>73</v>
      </c>
      <c r="J2" s="118"/>
    </row>
    <row r="3" spans="1:9" ht="24.75" customHeight="1" thickBot="1">
      <c r="A3" s="4">
        <f>'[1]หมวด 5-1'!E2</f>
        <v>1</v>
      </c>
      <c r="B3" s="4">
        <f>'[1]หมวด 5-1'!B2</f>
        <v>5.1</v>
      </c>
      <c r="C3" s="4" t="s">
        <v>5</v>
      </c>
      <c r="D3" s="10" t="s">
        <v>4</v>
      </c>
      <c r="E3" s="42">
        <f>('หมวด 5-1'!K2+'หมวด 5-1'!K14+'หมวด 5-1'!K26)/3</f>
        <v>0.6666666666666666</v>
      </c>
      <c r="F3" s="4">
        <f>B3</f>
        <v>5.1</v>
      </c>
      <c r="G3" s="90">
        <f>('หมวด 5-1'!K2+'หมวด 5-1'!K14+'หมวด 5-1'!K26+'หมวด 5-1'!K38+'หมวด 5-1'!K50)/5</f>
        <v>0.39999999999999997</v>
      </c>
      <c r="H3" s="42">
        <f>IF(G3&gt;5,0.33333,IF(G3&gt;3,0.266667,IF(G3&gt;2,0.2,IF(G3&gt;1,0.133333,0.066667))))</f>
        <v>0.066667</v>
      </c>
      <c r="I3" s="104">
        <f>H3+H11+H18</f>
        <v>0.266667</v>
      </c>
    </row>
    <row r="4" spans="1:9" ht="24.75" customHeight="1">
      <c r="A4" s="5">
        <f>'[1]หมวด 5-1'!E14</f>
        <v>2</v>
      </c>
      <c r="B4" s="5">
        <f>'[1]หมวด 5-1'!B14</f>
        <v>5.1</v>
      </c>
      <c r="C4" s="5" t="s">
        <v>5</v>
      </c>
      <c r="D4" s="14" t="s">
        <v>4</v>
      </c>
      <c r="E4" s="5"/>
      <c r="F4" s="5">
        <f aca="true" t="shared" si="0" ref="F4:F23">B4</f>
        <v>5.1</v>
      </c>
      <c r="G4" s="11"/>
      <c r="H4" s="41"/>
      <c r="I4" s="102"/>
    </row>
    <row r="5" spans="1:9" ht="24.75" customHeight="1" thickBot="1">
      <c r="A5" s="5">
        <f>'[1]หมวด 5-1'!E26</f>
        <v>3</v>
      </c>
      <c r="B5" s="5">
        <f>'[1]หมวด 5-1'!B26</f>
        <v>5.1</v>
      </c>
      <c r="C5" s="5" t="s">
        <v>5</v>
      </c>
      <c r="D5" s="16" t="s">
        <v>4</v>
      </c>
      <c r="E5" s="6"/>
      <c r="F5" s="5">
        <f t="shared" si="0"/>
        <v>5.1</v>
      </c>
      <c r="G5" s="11"/>
      <c r="H5" s="41"/>
      <c r="I5" s="102"/>
    </row>
    <row r="6" spans="1:9" ht="24.75" customHeight="1" thickBot="1">
      <c r="A6" s="5">
        <f>'[1]หมวด 5-1'!E38</f>
        <v>4</v>
      </c>
      <c r="B6" s="5">
        <f>'[1]หมวด 5-1'!B38</f>
        <v>5.1</v>
      </c>
      <c r="C6" s="5" t="s">
        <v>5</v>
      </c>
      <c r="D6" s="8" t="s">
        <v>7</v>
      </c>
      <c r="E6" s="43">
        <f>'หมวด 5-1'!K38</f>
        <v>0</v>
      </c>
      <c r="F6" s="5">
        <f t="shared" si="0"/>
        <v>5.1</v>
      </c>
      <c r="G6" s="92"/>
      <c r="H6" s="41"/>
      <c r="I6" s="105"/>
    </row>
    <row r="7" spans="1:9" ht="24.75" customHeight="1">
      <c r="A7" s="5">
        <f>'[1]หมวด 5-1'!E50</f>
        <v>5</v>
      </c>
      <c r="B7" s="5">
        <f>'[1]หมวด 5-1'!B50</f>
        <v>5.1</v>
      </c>
      <c r="C7" s="5" t="s">
        <v>5</v>
      </c>
      <c r="D7" s="14" t="s">
        <v>8</v>
      </c>
      <c r="E7" s="58">
        <f>'หมวด 5-1'!K50</f>
        <v>0</v>
      </c>
      <c r="F7" s="5">
        <f t="shared" si="0"/>
        <v>5.1</v>
      </c>
      <c r="G7" s="11"/>
      <c r="H7" s="41"/>
      <c r="I7" s="102"/>
    </row>
    <row r="8" spans="1:9" ht="24.75" customHeight="1">
      <c r="A8" s="5">
        <f>'[1]หมวด 5-1'!E62</f>
        <v>6</v>
      </c>
      <c r="B8" s="5">
        <f>'[1]หมวด 5-1'!B62</f>
        <v>5.1</v>
      </c>
      <c r="C8" s="5" t="s">
        <v>5</v>
      </c>
      <c r="D8" s="14" t="s">
        <v>8</v>
      </c>
      <c r="E8" s="5"/>
      <c r="F8" s="5">
        <f t="shared" si="0"/>
        <v>5.1</v>
      </c>
      <c r="G8" s="11"/>
      <c r="H8" s="41"/>
      <c r="I8" s="102"/>
    </row>
    <row r="9" spans="1:9" ht="24.75" customHeight="1">
      <c r="A9" s="5">
        <f>'[1]หมวด 5-1'!E74</f>
        <v>7</v>
      </c>
      <c r="B9" s="5">
        <f>'[1]หมวด 5-1'!B74</f>
        <v>5.1</v>
      </c>
      <c r="C9" s="5" t="s">
        <v>5</v>
      </c>
      <c r="D9" s="14" t="s">
        <v>8</v>
      </c>
      <c r="E9" s="5"/>
      <c r="F9" s="5">
        <f t="shared" si="0"/>
        <v>5.1</v>
      </c>
      <c r="G9" s="11"/>
      <c r="H9" s="41"/>
      <c r="I9" s="102"/>
    </row>
    <row r="10" spans="1:9" ht="24.75" customHeight="1" thickBot="1">
      <c r="A10" s="5">
        <f>'[1]หมวด 5-1'!E86</f>
        <v>8</v>
      </c>
      <c r="B10" s="5">
        <f>'[1]หมวด 5-1'!B86</f>
        <v>5.1</v>
      </c>
      <c r="C10" s="5" t="s">
        <v>5</v>
      </c>
      <c r="D10" s="16" t="s">
        <v>8</v>
      </c>
      <c r="E10" s="59"/>
      <c r="F10" s="6">
        <f t="shared" si="0"/>
        <v>5.1</v>
      </c>
      <c r="G10" s="15"/>
      <c r="H10" s="41"/>
      <c r="I10" s="102"/>
    </row>
    <row r="11" spans="1:9" ht="24.75" customHeight="1">
      <c r="A11" s="5">
        <f>'[1]หมวด 5-1'!E98</f>
        <v>9</v>
      </c>
      <c r="B11" s="5">
        <f>'[1]หมวด 5-1'!B98</f>
        <v>5.2</v>
      </c>
      <c r="C11" s="5" t="s">
        <v>5</v>
      </c>
      <c r="D11" s="14" t="s">
        <v>4</v>
      </c>
      <c r="E11" s="41">
        <f>('หมวด 5-1'!K98+'หมวด 5-1'!K110+'หมวด 5-1'!K122+'หมวด 5-1'!K134)/4</f>
        <v>1.95</v>
      </c>
      <c r="F11" s="5">
        <f t="shared" si="0"/>
        <v>5.2</v>
      </c>
      <c r="G11" s="92">
        <f>('หมวด 5-1'!K98+'หมวด 5-1'!K110+'หมวด 5-1'!K122+'หมวด 5-1'!K134+'หมวด 5-1'!K146+'หมวด 5-1'!K158+'หมวด 5-1'!K170)/7</f>
        <v>1.9714285714285713</v>
      </c>
      <c r="H11" s="42">
        <f>IF(G11&gt;5,0.33333,IF(G11&gt;3,0.266667,IF(G11&gt;2,0.2,IF(G11&gt;1,0.133333,0.066667))))</f>
        <v>0.133333</v>
      </c>
      <c r="I11" s="102"/>
    </row>
    <row r="12" spans="1:9" ht="24.75" customHeight="1">
      <c r="A12" s="5">
        <f>'[1]หมวด 5-1'!E110</f>
        <v>10</v>
      </c>
      <c r="B12" s="5">
        <f>'[1]หมวด 5-1'!B110</f>
        <v>5.2</v>
      </c>
      <c r="C12" s="5" t="s">
        <v>5</v>
      </c>
      <c r="D12" s="14" t="s">
        <v>4</v>
      </c>
      <c r="E12" s="5"/>
      <c r="F12" s="5">
        <f t="shared" si="0"/>
        <v>5.2</v>
      </c>
      <c r="G12" s="11"/>
      <c r="H12" s="41"/>
      <c r="I12" s="102"/>
    </row>
    <row r="13" spans="1:9" ht="24.75" customHeight="1">
      <c r="A13" s="5">
        <f>'[1]หมวด 5-1'!E122</f>
        <v>11</v>
      </c>
      <c r="B13" s="5">
        <f>'[1]หมวด 5-1'!B122</f>
        <v>5.2</v>
      </c>
      <c r="C13" s="5" t="s">
        <v>5</v>
      </c>
      <c r="D13" s="14" t="s">
        <v>4</v>
      </c>
      <c r="E13" s="11"/>
      <c r="F13" s="5">
        <f t="shared" si="0"/>
        <v>5.2</v>
      </c>
      <c r="G13" s="12"/>
      <c r="H13" s="41"/>
      <c r="I13" s="102"/>
    </row>
    <row r="14" spans="1:9" s="1" customFormat="1" ht="24.75" customHeight="1" thickBot="1">
      <c r="A14" s="5">
        <f>'[1]หมวด 5-1'!E134</f>
        <v>12</v>
      </c>
      <c r="B14" s="5">
        <f>'[1]หมวด 5-1'!B134</f>
        <v>5.2</v>
      </c>
      <c r="C14" s="5" t="s">
        <v>5</v>
      </c>
      <c r="D14" s="16" t="s">
        <v>4</v>
      </c>
      <c r="E14" s="6"/>
      <c r="F14" s="5">
        <f t="shared" si="0"/>
        <v>5.2</v>
      </c>
      <c r="G14" s="11"/>
      <c r="H14" s="41"/>
      <c r="I14" s="103"/>
    </row>
    <row r="15" spans="1:9" s="1" customFormat="1" ht="24.75" customHeight="1">
      <c r="A15" s="5">
        <f>'[1]หมวด 5-1'!E146</f>
        <v>13</v>
      </c>
      <c r="B15" s="5">
        <f>'[1]หมวด 5-1'!B146</f>
        <v>5.2</v>
      </c>
      <c r="C15" s="5" t="s">
        <v>5</v>
      </c>
      <c r="D15" s="14" t="s">
        <v>7</v>
      </c>
      <c r="E15" s="41">
        <f>('หมวด 5-1'!K146+'หมวด 5-1'!K158+'หมวด 5-1'!K170)/3</f>
        <v>1.9999999999999998</v>
      </c>
      <c r="F15" s="5">
        <f t="shared" si="0"/>
        <v>5.2</v>
      </c>
      <c r="G15" s="11"/>
      <c r="H15" s="41"/>
      <c r="I15" s="103"/>
    </row>
    <row r="16" spans="1:9" ht="24.75" customHeight="1">
      <c r="A16" s="5">
        <f>'[1]หมวด 5-1'!E158</f>
        <v>14</v>
      </c>
      <c r="B16" s="5">
        <f>'[1]หมวด 5-1'!B158</f>
        <v>5.2</v>
      </c>
      <c r="C16" s="5" t="s">
        <v>5</v>
      </c>
      <c r="D16" s="14" t="s">
        <v>7</v>
      </c>
      <c r="E16" s="5"/>
      <c r="F16" s="5">
        <f t="shared" si="0"/>
        <v>5.2</v>
      </c>
      <c r="G16" s="11"/>
      <c r="H16" s="41"/>
      <c r="I16" s="102"/>
    </row>
    <row r="17" spans="1:9" ht="24.75" customHeight="1" thickBot="1">
      <c r="A17" s="5">
        <f>'[1]หมวด 5-1'!E170</f>
        <v>15</v>
      </c>
      <c r="B17" s="5">
        <f>'[1]หมวด 5-1'!B170</f>
        <v>5.2</v>
      </c>
      <c r="C17" s="5" t="s">
        <v>5</v>
      </c>
      <c r="D17" s="16" t="s">
        <v>7</v>
      </c>
      <c r="E17" s="6"/>
      <c r="F17" s="6">
        <f t="shared" si="0"/>
        <v>5.2</v>
      </c>
      <c r="G17" s="15"/>
      <c r="H17" s="41"/>
      <c r="I17" s="102"/>
    </row>
    <row r="18" spans="1:9" ht="24.75" customHeight="1">
      <c r="A18" s="5">
        <f>'[1]หมวด 5-1'!E182</f>
        <v>16</v>
      </c>
      <c r="B18" s="5">
        <f>'[1]หมวด 5-1'!B182</f>
        <v>5.3</v>
      </c>
      <c r="C18" s="5" t="s">
        <v>5</v>
      </c>
      <c r="D18" s="14" t="s">
        <v>4</v>
      </c>
      <c r="E18" s="41">
        <f>('หมวด 5-1'!K182+'หมวด 5-1'!K194)/2</f>
        <v>0.9999999999999999</v>
      </c>
      <c r="F18" s="5">
        <f t="shared" si="0"/>
        <v>5.3</v>
      </c>
      <c r="G18" s="92">
        <f>('หมวด 5-1'!K182+'หมวด 5-1'!K194+'หมวด 5-1'!K206+'หมวด 5-1'!K218+'หมวด 5-1'!K230+'หมวด 5-1'!K242)/6</f>
        <v>0.3333333333333333</v>
      </c>
      <c r="H18" s="42">
        <f>IF(G18&gt;5,0.33333,IF(G18&gt;3,0.266667,IF(G18&gt;2,0.2,IF(G18&gt;1,0.133333,0.066667))))</f>
        <v>0.066667</v>
      </c>
      <c r="I18" s="102"/>
    </row>
    <row r="19" spans="1:8" ht="24.75" customHeight="1" thickBot="1">
      <c r="A19" s="5">
        <f>'[1]หมวด 5-1'!E194</f>
        <v>17</v>
      </c>
      <c r="B19" s="5">
        <f>'[1]หมวด 5-1'!B194</f>
        <v>5.3</v>
      </c>
      <c r="C19" s="5" t="s">
        <v>5</v>
      </c>
      <c r="D19" s="16" t="s">
        <v>4</v>
      </c>
      <c r="E19" s="44"/>
      <c r="F19" s="5">
        <f t="shared" si="0"/>
        <v>5.3</v>
      </c>
      <c r="G19" s="11"/>
      <c r="H19" s="5"/>
    </row>
    <row r="20" spans="1:8" ht="24.75" customHeight="1">
      <c r="A20" s="5">
        <f>'[1]หมวด 5-1'!E206</f>
        <v>18</v>
      </c>
      <c r="B20" s="5">
        <f>'[1]หมวด 5-1'!B206</f>
        <v>5.3</v>
      </c>
      <c r="C20" s="5" t="s">
        <v>5</v>
      </c>
      <c r="D20" s="14" t="s">
        <v>7</v>
      </c>
      <c r="E20" s="41">
        <f>('หมวด 5-1'!K206+'หมวด 5-1'!K218+'หมวด 5-1'!K230+'หมวด 5-1'!K242)/4</f>
        <v>0</v>
      </c>
      <c r="F20" s="5">
        <f t="shared" si="0"/>
        <v>5.3</v>
      </c>
      <c r="G20" s="11"/>
      <c r="H20" s="5"/>
    </row>
    <row r="21" spans="1:8" ht="24.75" customHeight="1">
      <c r="A21" s="5">
        <f>'[1]หมวด 5-1'!E218</f>
        <v>19</v>
      </c>
      <c r="B21" s="5">
        <f>'[1]หมวด 5-1'!B218</f>
        <v>5.3</v>
      </c>
      <c r="C21" s="5" t="s">
        <v>5</v>
      </c>
      <c r="D21" s="14" t="s">
        <v>7</v>
      </c>
      <c r="E21" s="5"/>
      <c r="F21" s="5">
        <f t="shared" si="0"/>
        <v>5.3</v>
      </c>
      <c r="G21" s="11"/>
      <c r="H21" s="5"/>
    </row>
    <row r="22" spans="1:8" ht="24.75" customHeight="1">
      <c r="A22" s="5">
        <f>'[1]หมวด 5-1'!E230</f>
        <v>20</v>
      </c>
      <c r="B22" s="5">
        <f>'[1]หมวด 5-1'!B230</f>
        <v>5.3</v>
      </c>
      <c r="C22" s="5" t="s">
        <v>5</v>
      </c>
      <c r="D22" s="14" t="s">
        <v>7</v>
      </c>
      <c r="E22" s="5"/>
      <c r="F22" s="5">
        <f t="shared" si="0"/>
        <v>5.3</v>
      </c>
      <c r="G22" s="11"/>
      <c r="H22" s="5"/>
    </row>
    <row r="23" spans="1:8" ht="24.75" customHeight="1" thickBot="1">
      <c r="A23" s="6">
        <f>'[1]หมวด 5-1'!E242</f>
        <v>21</v>
      </c>
      <c r="B23" s="6">
        <f>'[1]หมวด 5-1'!B242</f>
        <v>5.3</v>
      </c>
      <c r="C23" s="6" t="s">
        <v>5</v>
      </c>
      <c r="D23" s="16" t="s">
        <v>7</v>
      </c>
      <c r="E23" s="6"/>
      <c r="F23" s="6">
        <f t="shared" si="0"/>
        <v>5.3</v>
      </c>
      <c r="G23" s="15"/>
      <c r="H23" s="6"/>
    </row>
  </sheetData>
  <sheetProtection password="CC35" sheet="1"/>
  <dataValidations count="2">
    <dataValidation type="list" allowBlank="1" showInputMessage="1" showErrorMessage="1" sqref="D3:D17">
      <formula1>"ก,ข,ค"</formula1>
    </dataValidation>
    <dataValidation type="list" allowBlank="1" showInputMessage="1" showErrorMessage="1" sqref="C3:C23">
      <formula1>"How,What,How&amp;What"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">
      <selection activeCell="G174" sqref="G174"/>
    </sheetView>
  </sheetViews>
  <sheetFormatPr defaultColWidth="9.00390625" defaultRowHeight="24.75" customHeight="1"/>
  <cols>
    <col min="1" max="1" width="7.625" style="0" customWidth="1"/>
    <col min="2" max="2" width="8.25390625" style="0" customWidth="1"/>
    <col min="3" max="3" width="10.375" style="0" customWidth="1"/>
    <col min="4" max="4" width="10.625" style="0" customWidth="1"/>
    <col min="7" max="7" width="14.625" style="81" customWidth="1"/>
    <col min="9" max="9" width="11.00390625" style="0" customWidth="1"/>
    <col min="10" max="10" width="11.625" style="0" customWidth="1"/>
    <col min="11" max="11" width="16.25390625" style="0" customWidth="1"/>
    <col min="13" max="13" width="10.25390625" style="0" customWidth="1"/>
    <col min="14" max="14" width="10.00390625" style="0" customWidth="1"/>
    <col min="15" max="15" width="8.375" style="0" bestFit="1" customWidth="1"/>
    <col min="16" max="16" width="14.125" style="0" bestFit="1" customWidth="1"/>
    <col min="17" max="17" width="16.50390625" style="0" bestFit="1" customWidth="1"/>
  </cols>
  <sheetData>
    <row r="1" spans="1:13" s="119" customFormat="1" ht="27" customHeight="1" thickBot="1">
      <c r="A1" s="115" t="s">
        <v>1</v>
      </c>
      <c r="B1" s="115" t="s">
        <v>2</v>
      </c>
      <c r="C1" s="122" t="s">
        <v>76</v>
      </c>
      <c r="D1" s="115" t="s">
        <v>3</v>
      </c>
      <c r="E1" s="115" t="s">
        <v>0</v>
      </c>
      <c r="F1" s="115" t="s">
        <v>22</v>
      </c>
      <c r="G1" s="123" t="s">
        <v>60</v>
      </c>
      <c r="H1" s="115" t="s">
        <v>23</v>
      </c>
      <c r="I1" s="115" t="s">
        <v>77</v>
      </c>
      <c r="J1" s="115" t="s">
        <v>25</v>
      </c>
      <c r="K1" s="111" t="s">
        <v>78</v>
      </c>
      <c r="L1" s="124"/>
      <c r="M1" s="118"/>
    </row>
    <row r="2" spans="1:11" ht="24.75" customHeight="1">
      <c r="A2" s="4">
        <v>6</v>
      </c>
      <c r="B2" s="4">
        <v>6.1</v>
      </c>
      <c r="C2" s="4" t="s">
        <v>4</v>
      </c>
      <c r="D2" s="36" t="s">
        <v>5</v>
      </c>
      <c r="E2" s="36">
        <v>1.1</v>
      </c>
      <c r="F2" s="23" t="s">
        <v>10</v>
      </c>
      <c r="G2" s="73">
        <v>1</v>
      </c>
      <c r="H2" s="17">
        <v>0.4</v>
      </c>
      <c r="I2" s="24">
        <f aca="true" t="shared" si="0" ref="I2:I13">G2*H2</f>
        <v>0.4</v>
      </c>
      <c r="J2" s="41">
        <f>I2+I3+I4</f>
        <v>1</v>
      </c>
      <c r="K2" s="4">
        <f>J2+J5+J8+J11</f>
        <v>1.9</v>
      </c>
    </row>
    <row r="3" spans="1:11" ht="24.75" customHeight="1">
      <c r="A3" s="5"/>
      <c r="B3" s="5"/>
      <c r="C3" s="5"/>
      <c r="D3" s="5"/>
      <c r="E3" s="5"/>
      <c r="F3" s="21" t="s">
        <v>11</v>
      </c>
      <c r="G3" s="72">
        <v>1</v>
      </c>
      <c r="H3" s="18">
        <v>0.4</v>
      </c>
      <c r="I3" s="25">
        <f t="shared" si="0"/>
        <v>0.4</v>
      </c>
      <c r="J3" s="41"/>
      <c r="K3" s="2"/>
    </row>
    <row r="4" spans="1:11" ht="24.75" customHeight="1" thickBot="1">
      <c r="A4" s="5"/>
      <c r="B4" s="5"/>
      <c r="C4" s="5"/>
      <c r="D4" s="5"/>
      <c r="E4" s="5"/>
      <c r="F4" s="22" t="s">
        <v>12</v>
      </c>
      <c r="G4" s="74">
        <v>1</v>
      </c>
      <c r="H4" s="19">
        <v>0.2</v>
      </c>
      <c r="I4" s="26">
        <f t="shared" si="0"/>
        <v>0.2</v>
      </c>
      <c r="J4" s="44"/>
      <c r="K4" s="2"/>
    </row>
    <row r="5" spans="1:11" ht="24.75" customHeight="1">
      <c r="A5" s="5"/>
      <c r="B5" s="5"/>
      <c r="C5" s="5"/>
      <c r="D5" s="5"/>
      <c r="E5" s="5"/>
      <c r="F5" s="20" t="s">
        <v>13</v>
      </c>
      <c r="G5" s="73">
        <v>1</v>
      </c>
      <c r="H5" s="17">
        <v>0.2</v>
      </c>
      <c r="I5" s="27">
        <f t="shared" si="0"/>
        <v>0.2</v>
      </c>
      <c r="J5" s="42">
        <f>I5+I6+I7</f>
        <v>0.4</v>
      </c>
      <c r="K5" s="2"/>
    </row>
    <row r="6" spans="1:11" ht="24.75" customHeight="1">
      <c r="A6" s="5"/>
      <c r="B6" s="5"/>
      <c r="C6" s="5"/>
      <c r="D6" s="5"/>
      <c r="E6" s="5"/>
      <c r="F6" s="21" t="s">
        <v>14</v>
      </c>
      <c r="G6" s="72">
        <v>1</v>
      </c>
      <c r="H6" s="18">
        <v>0.1</v>
      </c>
      <c r="I6" s="25">
        <f t="shared" si="0"/>
        <v>0.1</v>
      </c>
      <c r="J6" s="41"/>
      <c r="K6" s="2"/>
    </row>
    <row r="7" spans="1:11" ht="24.75" customHeight="1" thickBot="1">
      <c r="A7" s="5"/>
      <c r="B7" s="5"/>
      <c r="C7" s="5"/>
      <c r="D7" s="5"/>
      <c r="E7" s="5"/>
      <c r="F7" s="22" t="s">
        <v>15</v>
      </c>
      <c r="G7" s="74">
        <v>1</v>
      </c>
      <c r="H7" s="19">
        <v>0.1</v>
      </c>
      <c r="I7" s="26">
        <f t="shared" si="0"/>
        <v>0.1</v>
      </c>
      <c r="J7" s="44"/>
      <c r="K7" s="2"/>
    </row>
    <row r="8" spans="1:11" ht="24.75" customHeight="1">
      <c r="A8" s="5"/>
      <c r="B8" s="5"/>
      <c r="C8" s="5"/>
      <c r="D8" s="5"/>
      <c r="E8" s="5"/>
      <c r="F8" s="20" t="s">
        <v>16</v>
      </c>
      <c r="G8" s="73">
        <v>1</v>
      </c>
      <c r="H8" s="17">
        <v>0.2</v>
      </c>
      <c r="I8" s="27">
        <f t="shared" si="0"/>
        <v>0.2</v>
      </c>
      <c r="J8" s="42">
        <f>I8+I9+I10</f>
        <v>0.4</v>
      </c>
      <c r="K8" s="2"/>
    </row>
    <row r="9" spans="1:11" ht="24.75" customHeight="1">
      <c r="A9" s="5"/>
      <c r="B9" s="5"/>
      <c r="C9" s="5"/>
      <c r="D9" s="5"/>
      <c r="E9" s="5"/>
      <c r="F9" s="21" t="s">
        <v>17</v>
      </c>
      <c r="G9" s="72">
        <v>1</v>
      </c>
      <c r="H9" s="18">
        <v>0.1</v>
      </c>
      <c r="I9" s="25">
        <f t="shared" si="0"/>
        <v>0.1</v>
      </c>
      <c r="J9" s="41"/>
      <c r="K9" s="2"/>
    </row>
    <row r="10" spans="1:11" ht="24.75" customHeight="1" thickBot="1">
      <c r="A10" s="5"/>
      <c r="B10" s="5"/>
      <c r="C10" s="5"/>
      <c r="D10" s="5"/>
      <c r="E10" s="5"/>
      <c r="F10" s="22" t="s">
        <v>18</v>
      </c>
      <c r="G10" s="74">
        <v>1</v>
      </c>
      <c r="H10" s="19">
        <v>0.1</v>
      </c>
      <c r="I10" s="26">
        <f t="shared" si="0"/>
        <v>0.1</v>
      </c>
      <c r="J10" s="44"/>
      <c r="K10" s="2"/>
    </row>
    <row r="11" spans="1:11" ht="24.75" customHeight="1">
      <c r="A11" s="5"/>
      <c r="B11" s="5"/>
      <c r="C11" s="5"/>
      <c r="D11" s="5"/>
      <c r="E11" s="5"/>
      <c r="F11" s="20" t="s">
        <v>19</v>
      </c>
      <c r="G11" s="73">
        <v>1</v>
      </c>
      <c r="H11" s="17">
        <v>0.1</v>
      </c>
      <c r="I11" s="17">
        <f t="shared" si="0"/>
        <v>0.1</v>
      </c>
      <c r="J11" s="42">
        <f>I11+I12+I13</f>
        <v>0.1</v>
      </c>
      <c r="K11" s="2"/>
    </row>
    <row r="12" spans="1:11" ht="24.75" customHeight="1">
      <c r="A12" s="5"/>
      <c r="B12" s="5"/>
      <c r="C12" s="5"/>
      <c r="D12" s="5"/>
      <c r="E12" s="5"/>
      <c r="F12" s="21" t="s">
        <v>20</v>
      </c>
      <c r="G12" s="72">
        <v>0</v>
      </c>
      <c r="H12" s="18">
        <v>0.05</v>
      </c>
      <c r="I12" s="18">
        <f t="shared" si="0"/>
        <v>0</v>
      </c>
      <c r="J12" s="41"/>
      <c r="K12" s="2"/>
    </row>
    <row r="13" spans="1:11" ht="24.75" customHeight="1" thickBot="1">
      <c r="A13" s="6"/>
      <c r="B13" s="6"/>
      <c r="C13" s="6"/>
      <c r="D13" s="6"/>
      <c r="E13" s="6"/>
      <c r="F13" s="22" t="s">
        <v>21</v>
      </c>
      <c r="G13" s="74">
        <v>0</v>
      </c>
      <c r="H13" s="19">
        <v>0.05</v>
      </c>
      <c r="I13" s="19">
        <f t="shared" si="0"/>
        <v>0</v>
      </c>
      <c r="J13" s="44"/>
      <c r="K13" s="3"/>
    </row>
    <row r="14" spans="1:15" ht="24.75" customHeight="1" thickBot="1">
      <c r="A14" s="1"/>
      <c r="B14" s="1"/>
      <c r="C14" s="1"/>
      <c r="D14" s="1"/>
      <c r="E14" s="1"/>
      <c r="F14" s="1"/>
      <c r="G14" s="85"/>
      <c r="H14" s="1"/>
      <c r="I14" s="1"/>
      <c r="J14" s="1"/>
      <c r="M14" s="45" t="s">
        <v>56</v>
      </c>
      <c r="N14" s="45" t="s">
        <v>30</v>
      </c>
      <c r="O14" s="45"/>
    </row>
    <row r="15" spans="1:17" ht="24.75" customHeight="1" thickBot="1">
      <c r="A15" s="4">
        <v>6</v>
      </c>
      <c r="B15" s="4">
        <v>6.1</v>
      </c>
      <c r="C15" s="4" t="s">
        <v>4</v>
      </c>
      <c r="D15" s="36" t="s">
        <v>9</v>
      </c>
      <c r="E15" s="36">
        <v>1.2</v>
      </c>
      <c r="F15" s="17" t="s">
        <v>27</v>
      </c>
      <c r="G15" s="78">
        <v>1</v>
      </c>
      <c r="H15" s="17">
        <v>0.6</v>
      </c>
      <c r="I15" s="17">
        <f>G15*H15</f>
        <v>0.6</v>
      </c>
      <c r="J15" s="47">
        <f>I15+I16+I17</f>
        <v>2</v>
      </c>
      <c r="M15" s="39" t="s">
        <v>32</v>
      </c>
      <c r="N15" s="39" t="s">
        <v>24</v>
      </c>
      <c r="O15" s="39" t="s">
        <v>23</v>
      </c>
      <c r="P15" s="39" t="s">
        <v>31</v>
      </c>
      <c r="Q15" s="38" t="s">
        <v>26</v>
      </c>
    </row>
    <row r="16" spans="1:17" ht="24.75" customHeight="1">
      <c r="A16" s="5"/>
      <c r="B16" s="5"/>
      <c r="C16" s="5"/>
      <c r="D16" s="5"/>
      <c r="E16" s="5"/>
      <c r="F16" s="18" t="s">
        <v>28</v>
      </c>
      <c r="G16" s="79">
        <v>1</v>
      </c>
      <c r="H16" s="18">
        <v>0.6</v>
      </c>
      <c r="I16" s="18">
        <f>G16*H16</f>
        <v>0.6</v>
      </c>
      <c r="J16" s="14"/>
      <c r="M16" s="40" t="s">
        <v>9</v>
      </c>
      <c r="N16" s="40">
        <f>J15</f>
        <v>2</v>
      </c>
      <c r="O16" s="40">
        <v>0.4</v>
      </c>
      <c r="P16" s="40">
        <f>N16*O16</f>
        <v>0.8</v>
      </c>
      <c r="Q16" s="54">
        <f>P16+P17</f>
        <v>1.94</v>
      </c>
    </row>
    <row r="17" spans="1:17" ht="24.75" customHeight="1" thickBot="1">
      <c r="A17" s="6"/>
      <c r="B17" s="6"/>
      <c r="C17" s="6"/>
      <c r="D17" s="6"/>
      <c r="E17" s="6"/>
      <c r="F17" s="19" t="s">
        <v>29</v>
      </c>
      <c r="G17" s="80">
        <v>1</v>
      </c>
      <c r="H17" s="19">
        <v>0.8</v>
      </c>
      <c r="I17" s="19">
        <f>G17*H17</f>
        <v>0.8</v>
      </c>
      <c r="J17" s="16"/>
      <c r="M17" s="3" t="s">
        <v>5</v>
      </c>
      <c r="N17" s="3">
        <f>K2</f>
        <v>1.9</v>
      </c>
      <c r="O17" s="3">
        <v>0.6</v>
      </c>
      <c r="P17" s="3">
        <f>N17*O17</f>
        <v>1.14</v>
      </c>
      <c r="Q17" s="3"/>
    </row>
    <row r="18" spans="1:10" ht="24.75" customHeight="1" thickBot="1">
      <c r="A18" s="1"/>
      <c r="B18" s="1"/>
      <c r="C18" s="1"/>
      <c r="D18" s="62"/>
      <c r="E18" s="62"/>
      <c r="F18" s="62"/>
      <c r="G18" s="145"/>
      <c r="H18" s="62"/>
      <c r="I18" s="62"/>
      <c r="J18" s="62"/>
    </row>
    <row r="19" spans="1:11" ht="24.75" customHeight="1">
      <c r="A19" s="4">
        <v>6</v>
      </c>
      <c r="B19" s="4">
        <v>6.1</v>
      </c>
      <c r="C19" s="4" t="s">
        <v>4</v>
      </c>
      <c r="D19" s="137" t="s">
        <v>5</v>
      </c>
      <c r="E19" s="137">
        <v>2.1</v>
      </c>
      <c r="F19" s="23" t="s">
        <v>10</v>
      </c>
      <c r="G19" s="75">
        <v>1</v>
      </c>
      <c r="H19" s="29">
        <v>0.4</v>
      </c>
      <c r="I19" s="24">
        <f aca="true" t="shared" si="1" ref="I19:I30">G19*H19</f>
        <v>0.4</v>
      </c>
      <c r="J19" s="41">
        <f>I19+I20+I21</f>
        <v>1</v>
      </c>
      <c r="K19" s="4">
        <f>J19+J22+J25+J28</f>
        <v>1.9999999999999998</v>
      </c>
    </row>
    <row r="20" spans="1:11" ht="24.75" customHeight="1">
      <c r="A20" s="5"/>
      <c r="B20" s="5"/>
      <c r="C20" s="5"/>
      <c r="D20" s="5"/>
      <c r="E20" s="5"/>
      <c r="F20" s="21" t="s">
        <v>11</v>
      </c>
      <c r="G20" s="72">
        <v>1</v>
      </c>
      <c r="H20" s="18">
        <v>0.4</v>
      </c>
      <c r="I20" s="25">
        <f t="shared" si="1"/>
        <v>0.4</v>
      </c>
      <c r="J20" s="41"/>
      <c r="K20" s="2"/>
    </row>
    <row r="21" spans="1:11" ht="24.75" customHeight="1" thickBot="1">
      <c r="A21" s="5"/>
      <c r="B21" s="5"/>
      <c r="C21" s="5"/>
      <c r="D21" s="5"/>
      <c r="E21" s="5"/>
      <c r="F21" s="22" t="s">
        <v>12</v>
      </c>
      <c r="G21" s="74">
        <v>1</v>
      </c>
      <c r="H21" s="19">
        <v>0.2</v>
      </c>
      <c r="I21" s="26">
        <f t="shared" si="1"/>
        <v>0.2</v>
      </c>
      <c r="J21" s="44"/>
      <c r="K21" s="2"/>
    </row>
    <row r="22" spans="1:11" ht="24.75" customHeight="1">
      <c r="A22" s="5"/>
      <c r="B22" s="5"/>
      <c r="C22" s="5"/>
      <c r="D22" s="5"/>
      <c r="E22" s="5"/>
      <c r="F22" s="20" t="s">
        <v>13</v>
      </c>
      <c r="G22" s="73">
        <v>1</v>
      </c>
      <c r="H22" s="17">
        <v>0.2</v>
      </c>
      <c r="I22" s="27">
        <f t="shared" si="1"/>
        <v>0.2</v>
      </c>
      <c r="J22" s="42">
        <f>I22+I23+I24</f>
        <v>0.4</v>
      </c>
      <c r="K22" s="2"/>
    </row>
    <row r="23" spans="1:15" ht="24.75" customHeight="1" thickBot="1">
      <c r="A23" s="5"/>
      <c r="B23" s="5"/>
      <c r="C23" s="5"/>
      <c r="D23" s="5"/>
      <c r="E23" s="5"/>
      <c r="F23" s="21" t="s">
        <v>14</v>
      </c>
      <c r="G23" s="72">
        <v>1</v>
      </c>
      <c r="H23" s="18">
        <v>0.1</v>
      </c>
      <c r="I23" s="25">
        <f t="shared" si="1"/>
        <v>0.1</v>
      </c>
      <c r="J23" s="41"/>
      <c r="K23" s="2"/>
      <c r="M23" s="45" t="s">
        <v>55</v>
      </c>
      <c r="N23" s="45" t="s">
        <v>30</v>
      </c>
      <c r="O23" s="45"/>
    </row>
    <row r="24" spans="1:17" ht="24.75" customHeight="1" thickBot="1">
      <c r="A24" s="5"/>
      <c r="B24" s="5"/>
      <c r="C24" s="5"/>
      <c r="D24" s="5"/>
      <c r="E24" s="5"/>
      <c r="F24" s="22" t="s">
        <v>15</v>
      </c>
      <c r="G24" s="74">
        <v>1</v>
      </c>
      <c r="H24" s="19">
        <v>0.1</v>
      </c>
      <c r="I24" s="26">
        <f t="shared" si="1"/>
        <v>0.1</v>
      </c>
      <c r="J24" s="44"/>
      <c r="K24" s="2"/>
      <c r="M24" s="39" t="s">
        <v>32</v>
      </c>
      <c r="N24" s="39" t="s">
        <v>24</v>
      </c>
      <c r="O24" s="39" t="s">
        <v>23</v>
      </c>
      <c r="P24" s="39" t="s">
        <v>31</v>
      </c>
      <c r="Q24" s="38" t="s">
        <v>26</v>
      </c>
    </row>
    <row r="25" spans="1:17" ht="24.75" customHeight="1">
      <c r="A25" s="5"/>
      <c r="B25" s="5"/>
      <c r="C25" s="5"/>
      <c r="D25" s="5"/>
      <c r="E25" s="5"/>
      <c r="F25" s="20" t="s">
        <v>16</v>
      </c>
      <c r="G25" s="73">
        <v>1</v>
      </c>
      <c r="H25" s="17">
        <v>0.2</v>
      </c>
      <c r="I25" s="27">
        <f t="shared" si="1"/>
        <v>0.2</v>
      </c>
      <c r="J25" s="42">
        <f>I25+I26+I27</f>
        <v>0.4</v>
      </c>
      <c r="K25" s="2"/>
      <c r="M25" s="40" t="s">
        <v>9</v>
      </c>
      <c r="N25" s="40">
        <f>J32</f>
        <v>4</v>
      </c>
      <c r="O25" s="40">
        <v>0.4</v>
      </c>
      <c r="P25" s="40">
        <f>N25*O25</f>
        <v>1.6</v>
      </c>
      <c r="Q25" s="54">
        <f>P25+P26</f>
        <v>2.8</v>
      </c>
    </row>
    <row r="26" spans="1:17" ht="24.75" customHeight="1" thickBot="1">
      <c r="A26" s="5"/>
      <c r="B26" s="5"/>
      <c r="C26" s="5"/>
      <c r="D26" s="5"/>
      <c r="E26" s="5"/>
      <c r="F26" s="21" t="s">
        <v>17</v>
      </c>
      <c r="G26" s="72">
        <v>1</v>
      </c>
      <c r="H26" s="18">
        <v>0.1</v>
      </c>
      <c r="I26" s="25">
        <f t="shared" si="1"/>
        <v>0.1</v>
      </c>
      <c r="J26" s="41"/>
      <c r="K26" s="2"/>
      <c r="M26" s="3" t="s">
        <v>5</v>
      </c>
      <c r="N26" s="3">
        <f>K19</f>
        <v>1.9999999999999998</v>
      </c>
      <c r="O26" s="3">
        <v>0.6</v>
      </c>
      <c r="P26" s="3">
        <f>N26*O26</f>
        <v>1.1999999999999997</v>
      </c>
      <c r="Q26" s="3"/>
    </row>
    <row r="27" spans="1:11" ht="24.75" customHeight="1" thickBot="1">
      <c r="A27" s="5"/>
      <c r="B27" s="5"/>
      <c r="C27" s="5"/>
      <c r="D27" s="5"/>
      <c r="E27" s="5"/>
      <c r="F27" s="22" t="s">
        <v>18</v>
      </c>
      <c r="G27" s="74">
        <v>1</v>
      </c>
      <c r="H27" s="19">
        <v>0.1</v>
      </c>
      <c r="I27" s="26">
        <f t="shared" si="1"/>
        <v>0.1</v>
      </c>
      <c r="J27" s="44"/>
      <c r="K27" s="2"/>
    </row>
    <row r="28" spans="1:11" ht="24.75" customHeight="1">
      <c r="A28" s="5"/>
      <c r="B28" s="5"/>
      <c r="C28" s="5"/>
      <c r="D28" s="5"/>
      <c r="E28" s="5"/>
      <c r="F28" s="20" t="s">
        <v>19</v>
      </c>
      <c r="G28" s="73">
        <v>1</v>
      </c>
      <c r="H28" s="17">
        <v>0.1</v>
      </c>
      <c r="I28" s="17">
        <f t="shared" si="1"/>
        <v>0.1</v>
      </c>
      <c r="J28" s="42">
        <f>I28+I29+I30</f>
        <v>0.2</v>
      </c>
      <c r="K28" s="2"/>
    </row>
    <row r="29" spans="1:11" ht="24.75" customHeight="1">
      <c r="A29" s="5"/>
      <c r="B29" s="5"/>
      <c r="C29" s="5"/>
      <c r="D29" s="5"/>
      <c r="E29" s="5"/>
      <c r="F29" s="21" t="s">
        <v>20</v>
      </c>
      <c r="G29" s="72">
        <v>1</v>
      </c>
      <c r="H29" s="18">
        <v>0.05</v>
      </c>
      <c r="I29" s="18">
        <f t="shared" si="1"/>
        <v>0.05</v>
      </c>
      <c r="J29" s="41"/>
      <c r="K29" s="2"/>
    </row>
    <row r="30" spans="1:11" ht="24.75" customHeight="1" thickBot="1">
      <c r="A30" s="6"/>
      <c r="B30" s="6"/>
      <c r="C30" s="6"/>
      <c r="D30" s="6"/>
      <c r="E30" s="6"/>
      <c r="F30" s="22" t="s">
        <v>21</v>
      </c>
      <c r="G30" s="74">
        <v>1</v>
      </c>
      <c r="H30" s="19">
        <v>0.05</v>
      </c>
      <c r="I30" s="19">
        <f t="shared" si="1"/>
        <v>0.05</v>
      </c>
      <c r="J30" s="44"/>
      <c r="K30" s="3"/>
    </row>
    <row r="31" spans="1:10" ht="24.75" customHeight="1" thickBot="1">
      <c r="A31" s="1"/>
      <c r="B31" s="1"/>
      <c r="C31" s="1"/>
      <c r="D31" s="1"/>
      <c r="E31" s="1"/>
      <c r="F31" s="1"/>
      <c r="G31" s="85"/>
      <c r="H31" s="1"/>
      <c r="I31" s="1"/>
      <c r="J31" s="1"/>
    </row>
    <row r="32" spans="1:10" ht="24.75" customHeight="1">
      <c r="A32" s="4">
        <v>6</v>
      </c>
      <c r="B32" s="4">
        <v>6.1</v>
      </c>
      <c r="C32" s="4" t="s">
        <v>4</v>
      </c>
      <c r="D32" s="36" t="s">
        <v>9</v>
      </c>
      <c r="E32" s="36">
        <v>2.2</v>
      </c>
      <c r="F32" s="17" t="s">
        <v>27</v>
      </c>
      <c r="G32" s="78">
        <v>2</v>
      </c>
      <c r="H32" s="17">
        <v>0.6</v>
      </c>
      <c r="I32" s="17">
        <f>G32*H32</f>
        <v>1.2</v>
      </c>
      <c r="J32" s="47">
        <f>I32+I33+I34</f>
        <v>4</v>
      </c>
    </row>
    <row r="33" spans="1:10" ht="24.75" customHeight="1">
      <c r="A33" s="5"/>
      <c r="B33" s="5"/>
      <c r="C33" s="5"/>
      <c r="D33" s="5"/>
      <c r="E33" s="5"/>
      <c r="F33" s="18" t="s">
        <v>28</v>
      </c>
      <c r="G33" s="79">
        <v>2</v>
      </c>
      <c r="H33" s="18">
        <v>0.6</v>
      </c>
      <c r="I33" s="18">
        <f>G33*H33</f>
        <v>1.2</v>
      </c>
      <c r="J33" s="14"/>
    </row>
    <row r="34" spans="1:10" ht="24.75" customHeight="1" thickBot="1">
      <c r="A34" s="6"/>
      <c r="B34" s="6"/>
      <c r="C34" s="6"/>
      <c r="D34" s="6"/>
      <c r="E34" s="6"/>
      <c r="F34" s="19" t="s">
        <v>29</v>
      </c>
      <c r="G34" s="80">
        <v>2</v>
      </c>
      <c r="H34" s="19">
        <v>0.8</v>
      </c>
      <c r="I34" s="19">
        <f>G34*H34</f>
        <v>1.6</v>
      </c>
      <c r="J34" s="16"/>
    </row>
    <row r="35" spans="1:7" ht="24.75" customHeight="1" thickBot="1">
      <c r="A35" s="1"/>
      <c r="B35" s="1"/>
      <c r="C35" s="1"/>
      <c r="D35" s="1"/>
      <c r="E35" s="1"/>
      <c r="G35" s="121"/>
    </row>
    <row r="36" spans="1:11" ht="24.75" customHeight="1">
      <c r="A36" s="4">
        <v>6</v>
      </c>
      <c r="B36" s="4">
        <v>6.1</v>
      </c>
      <c r="C36" s="4" t="s">
        <v>4</v>
      </c>
      <c r="D36" s="4" t="s">
        <v>5</v>
      </c>
      <c r="E36" s="4">
        <v>3</v>
      </c>
      <c r="F36" s="20" t="s">
        <v>10</v>
      </c>
      <c r="G36" s="73">
        <v>0</v>
      </c>
      <c r="H36" s="17">
        <v>0.4</v>
      </c>
      <c r="I36" s="27">
        <f aca="true" t="shared" si="2" ref="I36:I47">G36*H36</f>
        <v>0</v>
      </c>
      <c r="J36" s="42">
        <f>I36+I37+I38</f>
        <v>0</v>
      </c>
      <c r="K36" s="42">
        <f>J36+J39+J42+J45</f>
        <v>0</v>
      </c>
    </row>
    <row r="37" spans="1:11" ht="24.75" customHeight="1">
      <c r="A37" s="5"/>
      <c r="B37" s="5"/>
      <c r="C37" s="5"/>
      <c r="D37" s="5"/>
      <c r="E37" s="5"/>
      <c r="F37" s="21" t="s">
        <v>11</v>
      </c>
      <c r="G37" s="72">
        <v>0</v>
      </c>
      <c r="H37" s="18">
        <v>0.4</v>
      </c>
      <c r="I37" s="25">
        <f t="shared" si="2"/>
        <v>0</v>
      </c>
      <c r="J37" s="41"/>
      <c r="K37" s="66"/>
    </row>
    <row r="38" spans="1:11" ht="24.75" customHeight="1" thickBot="1">
      <c r="A38" s="5"/>
      <c r="B38" s="5"/>
      <c r="C38" s="5"/>
      <c r="D38" s="5"/>
      <c r="E38" s="5"/>
      <c r="F38" s="22" t="s">
        <v>12</v>
      </c>
      <c r="G38" s="74">
        <v>0</v>
      </c>
      <c r="H38" s="19">
        <v>0.2</v>
      </c>
      <c r="I38" s="26">
        <f t="shared" si="2"/>
        <v>0</v>
      </c>
      <c r="J38" s="44"/>
      <c r="K38" s="66"/>
    </row>
    <row r="39" spans="1:11" ht="24.75" customHeight="1">
      <c r="A39" s="5"/>
      <c r="B39" s="5"/>
      <c r="C39" s="5"/>
      <c r="D39" s="5"/>
      <c r="E39" s="5"/>
      <c r="F39" s="20" t="s">
        <v>13</v>
      </c>
      <c r="G39" s="73">
        <v>0</v>
      </c>
      <c r="H39" s="17">
        <v>0.2</v>
      </c>
      <c r="I39" s="27">
        <f t="shared" si="2"/>
        <v>0</v>
      </c>
      <c r="J39" s="42">
        <f>I39+I40+I41</f>
        <v>0</v>
      </c>
      <c r="K39" s="66"/>
    </row>
    <row r="40" spans="1:11" ht="24.75" customHeight="1">
      <c r="A40" s="5"/>
      <c r="B40" s="5"/>
      <c r="C40" s="5"/>
      <c r="D40" s="5"/>
      <c r="E40" s="5"/>
      <c r="F40" s="21" t="s">
        <v>14</v>
      </c>
      <c r="G40" s="72">
        <v>0</v>
      </c>
      <c r="H40" s="18">
        <v>0.1</v>
      </c>
      <c r="I40" s="25">
        <f t="shared" si="2"/>
        <v>0</v>
      </c>
      <c r="J40" s="41"/>
      <c r="K40" s="66"/>
    </row>
    <row r="41" spans="1:11" ht="24.75" customHeight="1" thickBot="1">
      <c r="A41" s="5"/>
      <c r="B41" s="5"/>
      <c r="C41" s="5"/>
      <c r="D41" s="5"/>
      <c r="E41" s="5"/>
      <c r="F41" s="22" t="s">
        <v>15</v>
      </c>
      <c r="G41" s="74">
        <v>0</v>
      </c>
      <c r="H41" s="19">
        <v>0.1</v>
      </c>
      <c r="I41" s="26">
        <f t="shared" si="2"/>
        <v>0</v>
      </c>
      <c r="J41" s="44"/>
      <c r="K41" s="66"/>
    </row>
    <row r="42" spans="1:11" ht="24.75" customHeight="1">
      <c r="A42" s="5"/>
      <c r="B42" s="5"/>
      <c r="C42" s="5"/>
      <c r="D42" s="5"/>
      <c r="E42" s="5"/>
      <c r="F42" s="20" t="s">
        <v>16</v>
      </c>
      <c r="G42" s="73">
        <v>0</v>
      </c>
      <c r="H42" s="17">
        <v>0.2</v>
      </c>
      <c r="I42" s="27">
        <f t="shared" si="2"/>
        <v>0</v>
      </c>
      <c r="J42" s="42">
        <f>I42+I43+I44</f>
        <v>0</v>
      </c>
      <c r="K42" s="66"/>
    </row>
    <row r="43" spans="1:11" ht="24.75" customHeight="1">
      <c r="A43" s="5"/>
      <c r="B43" s="5"/>
      <c r="C43" s="5"/>
      <c r="D43" s="5"/>
      <c r="E43" s="5"/>
      <c r="F43" s="21" t="s">
        <v>17</v>
      </c>
      <c r="G43" s="72">
        <v>0</v>
      </c>
      <c r="H43" s="18">
        <v>0.1</v>
      </c>
      <c r="I43" s="25">
        <f t="shared" si="2"/>
        <v>0</v>
      </c>
      <c r="J43" s="41"/>
      <c r="K43" s="66"/>
    </row>
    <row r="44" spans="1:11" ht="24.75" customHeight="1" thickBot="1">
      <c r="A44" s="5"/>
      <c r="B44" s="5"/>
      <c r="C44" s="5"/>
      <c r="D44" s="5"/>
      <c r="E44" s="5"/>
      <c r="F44" s="22" t="s">
        <v>18</v>
      </c>
      <c r="G44" s="74">
        <v>0</v>
      </c>
      <c r="H44" s="19">
        <v>0.1</v>
      </c>
      <c r="I44" s="26">
        <f t="shared" si="2"/>
        <v>0</v>
      </c>
      <c r="J44" s="44"/>
      <c r="K44" s="66"/>
    </row>
    <row r="45" spans="1:11" ht="24.75" customHeight="1">
      <c r="A45" s="5"/>
      <c r="B45" s="5"/>
      <c r="C45" s="5"/>
      <c r="D45" s="5"/>
      <c r="E45" s="5"/>
      <c r="F45" s="20" t="s">
        <v>19</v>
      </c>
      <c r="G45" s="73">
        <v>0</v>
      </c>
      <c r="H45" s="17">
        <v>0.1</v>
      </c>
      <c r="I45" s="17">
        <f t="shared" si="2"/>
        <v>0</v>
      </c>
      <c r="J45" s="42">
        <f>I45+I46+I47</f>
        <v>0</v>
      </c>
      <c r="K45" s="66"/>
    </row>
    <row r="46" spans="1:11" ht="24.75" customHeight="1">
      <c r="A46" s="5"/>
      <c r="B46" s="5"/>
      <c r="C46" s="5"/>
      <c r="D46" s="5"/>
      <c r="E46" s="5"/>
      <c r="F46" s="21" t="s">
        <v>20</v>
      </c>
      <c r="G46" s="72">
        <v>0</v>
      </c>
      <c r="H46" s="18">
        <v>0.05</v>
      </c>
      <c r="I46" s="18">
        <f t="shared" si="2"/>
        <v>0</v>
      </c>
      <c r="J46" s="41"/>
      <c r="K46" s="66"/>
    </row>
    <row r="47" spans="1:11" ht="24.75" customHeight="1" thickBot="1">
      <c r="A47" s="6"/>
      <c r="B47" s="6"/>
      <c r="C47" s="6"/>
      <c r="D47" s="6"/>
      <c r="E47" s="6"/>
      <c r="F47" s="22" t="s">
        <v>21</v>
      </c>
      <c r="G47" s="74">
        <v>0</v>
      </c>
      <c r="H47" s="19">
        <v>0.05</v>
      </c>
      <c r="I47" s="19">
        <f t="shared" si="2"/>
        <v>0</v>
      </c>
      <c r="J47" s="44"/>
      <c r="K47" s="67"/>
    </row>
    <row r="48" spans="1:10" ht="24.75" customHeight="1" thickBot="1">
      <c r="A48" s="1"/>
      <c r="B48" s="1"/>
      <c r="C48" s="1"/>
      <c r="D48" s="1"/>
      <c r="E48" s="1"/>
      <c r="F48" s="1"/>
      <c r="G48" s="85"/>
      <c r="H48" s="1"/>
      <c r="I48" s="1"/>
      <c r="J48" s="1"/>
    </row>
    <row r="49" spans="1:10" ht="24.75" customHeight="1">
      <c r="A49" s="4">
        <v>6</v>
      </c>
      <c r="B49" s="4">
        <v>6.1</v>
      </c>
      <c r="C49" s="4" t="s">
        <v>4</v>
      </c>
      <c r="D49" s="36" t="s">
        <v>9</v>
      </c>
      <c r="E49" s="36">
        <v>4.1</v>
      </c>
      <c r="F49" s="17" t="s">
        <v>27</v>
      </c>
      <c r="G49" s="78">
        <v>1</v>
      </c>
      <c r="H49" s="17">
        <v>0.6</v>
      </c>
      <c r="I49" s="17">
        <f>G49*H49</f>
        <v>0.6</v>
      </c>
      <c r="J49" s="47">
        <f>I49+I50+I51</f>
        <v>2</v>
      </c>
    </row>
    <row r="50" spans="1:10" ht="24.75" customHeight="1">
      <c r="A50" s="5"/>
      <c r="B50" s="5"/>
      <c r="C50" s="5"/>
      <c r="D50" s="5"/>
      <c r="E50" s="5"/>
      <c r="F50" s="18" t="s">
        <v>28</v>
      </c>
      <c r="G50" s="79">
        <v>1</v>
      </c>
      <c r="H50" s="18">
        <v>0.6</v>
      </c>
      <c r="I50" s="18">
        <f>G50*H50</f>
        <v>0.6</v>
      </c>
      <c r="J50" s="14"/>
    </row>
    <row r="51" spans="1:11" ht="24.75" customHeight="1" thickBot="1">
      <c r="A51" s="6"/>
      <c r="B51" s="6"/>
      <c r="C51" s="6"/>
      <c r="D51" s="6"/>
      <c r="E51" s="6"/>
      <c r="F51" s="19" t="s">
        <v>29</v>
      </c>
      <c r="G51" s="80">
        <v>1</v>
      </c>
      <c r="H51" s="19">
        <v>0.8</v>
      </c>
      <c r="I51" s="19">
        <f>G51*H51</f>
        <v>0.8</v>
      </c>
      <c r="J51" s="16"/>
      <c r="K51" s="48"/>
    </row>
    <row r="52" spans="1:15" ht="24.75" customHeight="1" thickBot="1">
      <c r="A52" s="1"/>
      <c r="B52" s="1"/>
      <c r="C52" s="1"/>
      <c r="D52" s="62"/>
      <c r="E52" s="62"/>
      <c r="F52" s="62"/>
      <c r="G52" s="145"/>
      <c r="H52" s="62"/>
      <c r="I52" s="62"/>
      <c r="J52" s="62"/>
      <c r="K52" s="61"/>
      <c r="M52" s="45" t="s">
        <v>54</v>
      </c>
      <c r="N52" s="45" t="s">
        <v>30</v>
      </c>
      <c r="O52" s="45"/>
    </row>
    <row r="53" spans="1:17" ht="24.75" customHeight="1" thickBot="1">
      <c r="A53" s="4">
        <v>6</v>
      </c>
      <c r="B53" s="4">
        <v>6.1</v>
      </c>
      <c r="C53" s="4" t="s">
        <v>4</v>
      </c>
      <c r="D53" s="36" t="s">
        <v>5</v>
      </c>
      <c r="E53" s="36">
        <v>4.2</v>
      </c>
      <c r="F53" s="20" t="s">
        <v>10</v>
      </c>
      <c r="G53" s="73">
        <v>1</v>
      </c>
      <c r="H53" s="17">
        <v>0.4</v>
      </c>
      <c r="I53" s="27">
        <f aca="true" t="shared" si="3" ref="I53:I100">G53*H53</f>
        <v>0.4</v>
      </c>
      <c r="J53" s="42">
        <f>I53+I54+I55</f>
        <v>1</v>
      </c>
      <c r="K53" s="42">
        <f>J53+J56+J59+J62</f>
        <v>1.4</v>
      </c>
      <c r="M53" s="39" t="s">
        <v>32</v>
      </c>
      <c r="N53" s="39" t="s">
        <v>24</v>
      </c>
      <c r="O53" s="39" t="s">
        <v>23</v>
      </c>
      <c r="P53" s="39" t="s">
        <v>31</v>
      </c>
      <c r="Q53" s="38" t="s">
        <v>26</v>
      </c>
    </row>
    <row r="54" spans="1:17" ht="24.75" customHeight="1">
      <c r="A54" s="5"/>
      <c r="B54" s="5"/>
      <c r="C54" s="5"/>
      <c r="D54" s="5"/>
      <c r="E54" s="5"/>
      <c r="F54" s="21" t="s">
        <v>11</v>
      </c>
      <c r="G54" s="72">
        <v>1</v>
      </c>
      <c r="H54" s="18">
        <v>0.4</v>
      </c>
      <c r="I54" s="25">
        <f t="shared" si="3"/>
        <v>0.4</v>
      </c>
      <c r="J54" s="41"/>
      <c r="K54" s="66"/>
      <c r="M54" s="40" t="s">
        <v>9</v>
      </c>
      <c r="N54" s="40">
        <f>J49</f>
        <v>2</v>
      </c>
      <c r="O54" s="40">
        <v>0.4</v>
      </c>
      <c r="P54" s="40">
        <f>N54*O54</f>
        <v>0.8</v>
      </c>
      <c r="Q54" s="54">
        <f>P54+P55</f>
        <v>1.6400000000000001</v>
      </c>
    </row>
    <row r="55" spans="1:17" ht="24.75" customHeight="1" thickBot="1">
      <c r="A55" s="5"/>
      <c r="B55" s="5"/>
      <c r="C55" s="5"/>
      <c r="D55" s="5"/>
      <c r="E55" s="5"/>
      <c r="F55" s="22" t="s">
        <v>12</v>
      </c>
      <c r="G55" s="74">
        <v>1</v>
      </c>
      <c r="H55" s="19">
        <v>0.2</v>
      </c>
      <c r="I55" s="26">
        <f t="shared" si="3"/>
        <v>0.2</v>
      </c>
      <c r="J55" s="44"/>
      <c r="K55" s="66"/>
      <c r="M55" s="3" t="s">
        <v>5</v>
      </c>
      <c r="N55" s="3">
        <f>K53</f>
        <v>1.4</v>
      </c>
      <c r="O55" s="3">
        <v>0.6</v>
      </c>
      <c r="P55" s="3">
        <f>N55*O55</f>
        <v>0.84</v>
      </c>
      <c r="Q55" s="3"/>
    </row>
    <row r="56" spans="1:11" ht="24.75" customHeight="1">
      <c r="A56" s="5"/>
      <c r="B56" s="5"/>
      <c r="C56" s="5"/>
      <c r="D56" s="5"/>
      <c r="E56" s="5"/>
      <c r="F56" s="20" t="s">
        <v>13</v>
      </c>
      <c r="G56" s="73">
        <v>1</v>
      </c>
      <c r="H56" s="17">
        <v>0.2</v>
      </c>
      <c r="I56" s="27">
        <f t="shared" si="3"/>
        <v>0.2</v>
      </c>
      <c r="J56" s="42">
        <f>I56+I57+I58</f>
        <v>0.4</v>
      </c>
      <c r="K56" s="66"/>
    </row>
    <row r="57" spans="1:11" ht="24.75" customHeight="1">
      <c r="A57" s="5"/>
      <c r="B57" s="5"/>
      <c r="C57" s="5"/>
      <c r="D57" s="5"/>
      <c r="E57" s="5"/>
      <c r="F57" s="21" t="s">
        <v>14</v>
      </c>
      <c r="G57" s="72">
        <v>1</v>
      </c>
      <c r="H57" s="18">
        <v>0.1</v>
      </c>
      <c r="I57" s="25">
        <f t="shared" si="3"/>
        <v>0.1</v>
      </c>
      <c r="J57" s="41"/>
      <c r="K57" s="66"/>
    </row>
    <row r="58" spans="1:11" ht="24.75" customHeight="1" thickBot="1">
      <c r="A58" s="5"/>
      <c r="B58" s="5"/>
      <c r="C58" s="5"/>
      <c r="D58" s="5"/>
      <c r="E58" s="5"/>
      <c r="F58" s="22" t="s">
        <v>15</v>
      </c>
      <c r="G58" s="74">
        <v>1</v>
      </c>
      <c r="H58" s="19">
        <v>0.1</v>
      </c>
      <c r="I58" s="26">
        <f t="shared" si="3"/>
        <v>0.1</v>
      </c>
      <c r="J58" s="44"/>
      <c r="K58" s="66"/>
    </row>
    <row r="59" spans="1:11" ht="24.75" customHeight="1">
      <c r="A59" s="5"/>
      <c r="B59" s="5"/>
      <c r="C59" s="5"/>
      <c r="D59" s="5"/>
      <c r="E59" s="5"/>
      <c r="F59" s="20" t="s">
        <v>16</v>
      </c>
      <c r="G59" s="73">
        <v>0</v>
      </c>
      <c r="H59" s="17">
        <v>0.2</v>
      </c>
      <c r="I59" s="27">
        <f t="shared" si="3"/>
        <v>0</v>
      </c>
      <c r="J59" s="42">
        <f>I59+I60+I61</f>
        <v>0</v>
      </c>
      <c r="K59" s="66"/>
    </row>
    <row r="60" spans="1:11" ht="24.75" customHeight="1">
      <c r="A60" s="5"/>
      <c r="B60" s="5"/>
      <c r="C60" s="5"/>
      <c r="D60" s="5"/>
      <c r="E60" s="5"/>
      <c r="F60" s="21" t="s">
        <v>17</v>
      </c>
      <c r="G60" s="72">
        <v>0</v>
      </c>
      <c r="H60" s="18">
        <v>0.1</v>
      </c>
      <c r="I60" s="25">
        <f t="shared" si="3"/>
        <v>0</v>
      </c>
      <c r="J60" s="41"/>
      <c r="K60" s="66"/>
    </row>
    <row r="61" spans="1:11" ht="24.75" customHeight="1" thickBot="1">
      <c r="A61" s="5"/>
      <c r="B61" s="5"/>
      <c r="C61" s="5"/>
      <c r="D61" s="5"/>
      <c r="E61" s="5"/>
      <c r="F61" s="22" t="s">
        <v>18</v>
      </c>
      <c r="G61" s="74">
        <v>0</v>
      </c>
      <c r="H61" s="19">
        <v>0.1</v>
      </c>
      <c r="I61" s="26">
        <f t="shared" si="3"/>
        <v>0</v>
      </c>
      <c r="J61" s="44"/>
      <c r="K61" s="66"/>
    </row>
    <row r="62" spans="1:11" ht="24.75" customHeight="1">
      <c r="A62" s="5"/>
      <c r="B62" s="5"/>
      <c r="C62" s="5"/>
      <c r="D62" s="5"/>
      <c r="E62" s="5"/>
      <c r="F62" s="20" t="s">
        <v>19</v>
      </c>
      <c r="G62" s="73">
        <v>0</v>
      </c>
      <c r="H62" s="17">
        <v>0.1</v>
      </c>
      <c r="I62" s="17">
        <f t="shared" si="3"/>
        <v>0</v>
      </c>
      <c r="J62" s="42">
        <f>I62+I63+I64</f>
        <v>0</v>
      </c>
      <c r="K62" s="66"/>
    </row>
    <row r="63" spans="1:11" ht="24.75" customHeight="1">
      <c r="A63" s="5"/>
      <c r="B63" s="5"/>
      <c r="C63" s="5"/>
      <c r="D63" s="5"/>
      <c r="E63" s="5"/>
      <c r="F63" s="21" t="s">
        <v>20</v>
      </c>
      <c r="G63" s="72">
        <v>0</v>
      </c>
      <c r="H63" s="18">
        <v>0.05</v>
      </c>
      <c r="I63" s="18">
        <f t="shared" si="3"/>
        <v>0</v>
      </c>
      <c r="J63" s="41"/>
      <c r="K63" s="66"/>
    </row>
    <row r="64" spans="1:11" ht="24.75" customHeight="1" thickBot="1">
      <c r="A64" s="6"/>
      <c r="B64" s="6"/>
      <c r="C64" s="6"/>
      <c r="D64" s="6"/>
      <c r="E64" s="6"/>
      <c r="F64" s="22" t="s">
        <v>21</v>
      </c>
      <c r="G64" s="74">
        <v>0</v>
      </c>
      <c r="H64" s="19">
        <v>0.05</v>
      </c>
      <c r="I64" s="19">
        <f t="shared" si="3"/>
        <v>0</v>
      </c>
      <c r="J64" s="44"/>
      <c r="K64" s="67"/>
    </row>
    <row r="65" spans="1:11" ht="24.75" customHeight="1">
      <c r="A65" s="4">
        <v>6</v>
      </c>
      <c r="B65" s="4">
        <v>6.1</v>
      </c>
      <c r="C65" s="4" t="s">
        <v>4</v>
      </c>
      <c r="D65" s="60" t="s">
        <v>5</v>
      </c>
      <c r="E65" s="60">
        <v>5</v>
      </c>
      <c r="F65" s="20" t="s">
        <v>10</v>
      </c>
      <c r="G65" s="73">
        <v>1</v>
      </c>
      <c r="H65" s="17">
        <v>0.4</v>
      </c>
      <c r="I65" s="27">
        <f t="shared" si="3"/>
        <v>0.4</v>
      </c>
      <c r="J65" s="42">
        <f>I65+I66+I67</f>
        <v>1</v>
      </c>
      <c r="K65" s="42">
        <f>J65+J68+J71+J74</f>
        <v>1.9999999999999998</v>
      </c>
    </row>
    <row r="66" spans="1:11" ht="24.75" customHeight="1">
      <c r="A66" s="5"/>
      <c r="B66" s="5"/>
      <c r="C66" s="5"/>
      <c r="D66" s="33"/>
      <c r="E66" s="33"/>
      <c r="F66" s="21" t="s">
        <v>11</v>
      </c>
      <c r="G66" s="72">
        <v>1</v>
      </c>
      <c r="H66" s="18">
        <v>0.4</v>
      </c>
      <c r="I66" s="25">
        <f t="shared" si="3"/>
        <v>0.4</v>
      </c>
      <c r="J66" s="41"/>
      <c r="K66" s="66"/>
    </row>
    <row r="67" spans="1:11" ht="24.75" customHeight="1" thickBot="1">
      <c r="A67" s="5"/>
      <c r="B67" s="5"/>
      <c r="C67" s="5"/>
      <c r="D67" s="33"/>
      <c r="E67" s="33"/>
      <c r="F67" s="22" t="s">
        <v>12</v>
      </c>
      <c r="G67" s="74">
        <v>1</v>
      </c>
      <c r="H67" s="19">
        <v>0.2</v>
      </c>
      <c r="I67" s="26">
        <f t="shared" si="3"/>
        <v>0.2</v>
      </c>
      <c r="J67" s="44"/>
      <c r="K67" s="66"/>
    </row>
    <row r="68" spans="1:11" ht="24.75" customHeight="1">
      <c r="A68" s="5"/>
      <c r="B68" s="5"/>
      <c r="C68" s="5"/>
      <c r="D68" s="33"/>
      <c r="E68" s="33"/>
      <c r="F68" s="20" t="s">
        <v>13</v>
      </c>
      <c r="G68" s="73">
        <v>1</v>
      </c>
      <c r="H68" s="17">
        <v>0.2</v>
      </c>
      <c r="I68" s="27">
        <f t="shared" si="3"/>
        <v>0.2</v>
      </c>
      <c r="J68" s="42">
        <f>I68+I69+I70</f>
        <v>0.4</v>
      </c>
      <c r="K68" s="66"/>
    </row>
    <row r="69" spans="1:11" ht="24.75" customHeight="1">
      <c r="A69" s="5"/>
      <c r="B69" s="5"/>
      <c r="C69" s="5"/>
      <c r="D69" s="33"/>
      <c r="E69" s="33"/>
      <c r="F69" s="21" t="s">
        <v>14</v>
      </c>
      <c r="G69" s="72">
        <v>1</v>
      </c>
      <c r="H69" s="18">
        <v>0.1</v>
      </c>
      <c r="I69" s="25">
        <f t="shared" si="3"/>
        <v>0.1</v>
      </c>
      <c r="J69" s="41"/>
      <c r="K69" s="66"/>
    </row>
    <row r="70" spans="1:11" ht="24.75" customHeight="1" thickBot="1">
      <c r="A70" s="5"/>
      <c r="B70" s="5"/>
      <c r="C70" s="5"/>
      <c r="D70" s="33"/>
      <c r="E70" s="33"/>
      <c r="F70" s="22" t="s">
        <v>15</v>
      </c>
      <c r="G70" s="74">
        <v>1</v>
      </c>
      <c r="H70" s="19">
        <v>0.1</v>
      </c>
      <c r="I70" s="26">
        <f t="shared" si="3"/>
        <v>0.1</v>
      </c>
      <c r="J70" s="44"/>
      <c r="K70" s="66"/>
    </row>
    <row r="71" spans="1:11" ht="24.75" customHeight="1">
      <c r="A71" s="5"/>
      <c r="B71" s="5"/>
      <c r="C71" s="5"/>
      <c r="D71" s="33"/>
      <c r="E71" s="33"/>
      <c r="F71" s="20" t="s">
        <v>16</v>
      </c>
      <c r="G71" s="73">
        <v>1</v>
      </c>
      <c r="H71" s="17">
        <v>0.2</v>
      </c>
      <c r="I71" s="27">
        <f t="shared" si="3"/>
        <v>0.2</v>
      </c>
      <c r="J71" s="42">
        <f>I71+I72+I73</f>
        <v>0.4</v>
      </c>
      <c r="K71" s="66"/>
    </row>
    <row r="72" spans="1:11" ht="24.75" customHeight="1">
      <c r="A72" s="5"/>
      <c r="B72" s="5"/>
      <c r="C72" s="5"/>
      <c r="D72" s="33"/>
      <c r="E72" s="33"/>
      <c r="F72" s="21" t="s">
        <v>17</v>
      </c>
      <c r="G72" s="72">
        <v>1</v>
      </c>
      <c r="H72" s="18">
        <v>0.1</v>
      </c>
      <c r="I72" s="25">
        <f t="shared" si="3"/>
        <v>0.1</v>
      </c>
      <c r="J72" s="41"/>
      <c r="K72" s="66"/>
    </row>
    <row r="73" spans="1:11" ht="24.75" customHeight="1" thickBot="1">
      <c r="A73" s="5"/>
      <c r="B73" s="5"/>
      <c r="C73" s="5"/>
      <c r="D73" s="33"/>
      <c r="E73" s="33"/>
      <c r="F73" s="22" t="s">
        <v>18</v>
      </c>
      <c r="G73" s="74">
        <v>1</v>
      </c>
      <c r="H73" s="19">
        <v>0.1</v>
      </c>
      <c r="I73" s="26">
        <f t="shared" si="3"/>
        <v>0.1</v>
      </c>
      <c r="J73" s="44"/>
      <c r="K73" s="66"/>
    </row>
    <row r="74" spans="1:11" ht="24.75" customHeight="1">
      <c r="A74" s="5"/>
      <c r="B74" s="5"/>
      <c r="C74" s="5"/>
      <c r="D74" s="33"/>
      <c r="E74" s="33"/>
      <c r="F74" s="20" t="s">
        <v>19</v>
      </c>
      <c r="G74" s="73">
        <v>1</v>
      </c>
      <c r="H74" s="17">
        <v>0.1</v>
      </c>
      <c r="I74" s="17">
        <f t="shared" si="3"/>
        <v>0.1</v>
      </c>
      <c r="J74" s="42">
        <f>I74+I75+I76</f>
        <v>0.2</v>
      </c>
      <c r="K74" s="66"/>
    </row>
    <row r="75" spans="1:11" ht="24.75" customHeight="1">
      <c r="A75" s="5"/>
      <c r="B75" s="5"/>
      <c r="C75" s="5"/>
      <c r="D75" s="33"/>
      <c r="E75" s="33"/>
      <c r="F75" s="21" t="s">
        <v>20</v>
      </c>
      <c r="G75" s="72">
        <v>1</v>
      </c>
      <c r="H75" s="18">
        <v>0.05</v>
      </c>
      <c r="I75" s="18">
        <f t="shared" si="3"/>
        <v>0.05</v>
      </c>
      <c r="J75" s="41"/>
      <c r="K75" s="66"/>
    </row>
    <row r="76" spans="1:11" ht="24.75" customHeight="1" thickBot="1">
      <c r="A76" s="6"/>
      <c r="B76" s="6"/>
      <c r="C76" s="6"/>
      <c r="D76" s="37"/>
      <c r="E76" s="37"/>
      <c r="F76" s="22" t="s">
        <v>21</v>
      </c>
      <c r="G76" s="74">
        <v>1</v>
      </c>
      <c r="H76" s="19">
        <v>0.05</v>
      </c>
      <c r="I76" s="19">
        <f t="shared" si="3"/>
        <v>0.05</v>
      </c>
      <c r="J76" s="6"/>
      <c r="K76" s="3"/>
    </row>
    <row r="77" spans="1:11" ht="24.75" customHeight="1">
      <c r="A77" s="4">
        <v>6</v>
      </c>
      <c r="B77" s="4">
        <v>6.1</v>
      </c>
      <c r="C77" s="4" t="s">
        <v>4</v>
      </c>
      <c r="D77" s="60" t="s">
        <v>5</v>
      </c>
      <c r="E77" s="60">
        <v>6</v>
      </c>
      <c r="F77" s="20" t="s">
        <v>10</v>
      </c>
      <c r="G77" s="73">
        <v>0</v>
      </c>
      <c r="H77" s="17">
        <v>0.4</v>
      </c>
      <c r="I77" s="27">
        <f t="shared" si="3"/>
        <v>0</v>
      </c>
      <c r="J77" s="42">
        <f>I77+I78+I79</f>
        <v>0</v>
      </c>
      <c r="K77" s="42">
        <f>J77+J80+J83+J86</f>
        <v>0.4</v>
      </c>
    </row>
    <row r="78" spans="1:11" ht="24.75" customHeight="1">
      <c r="A78" s="5"/>
      <c r="B78" s="5"/>
      <c r="C78" s="5"/>
      <c r="D78" s="33"/>
      <c r="E78" s="33"/>
      <c r="F78" s="21" t="s">
        <v>11</v>
      </c>
      <c r="G78" s="72">
        <v>0</v>
      </c>
      <c r="H78" s="18">
        <v>0.4</v>
      </c>
      <c r="I78" s="25">
        <f t="shared" si="3"/>
        <v>0</v>
      </c>
      <c r="J78" s="41"/>
      <c r="K78" s="66"/>
    </row>
    <row r="79" spans="1:11" ht="24.75" customHeight="1" thickBot="1">
      <c r="A79" s="5"/>
      <c r="B79" s="5"/>
      <c r="C79" s="5"/>
      <c r="D79" s="33"/>
      <c r="E79" s="33"/>
      <c r="F79" s="22" t="s">
        <v>12</v>
      </c>
      <c r="G79" s="74">
        <v>0</v>
      </c>
      <c r="H79" s="19">
        <v>0.2</v>
      </c>
      <c r="I79" s="26">
        <f t="shared" si="3"/>
        <v>0</v>
      </c>
      <c r="J79" s="44"/>
      <c r="K79" s="66"/>
    </row>
    <row r="80" spans="1:11" ht="24.75" customHeight="1">
      <c r="A80" s="5"/>
      <c r="B80" s="5"/>
      <c r="C80" s="5"/>
      <c r="D80" s="33"/>
      <c r="E80" s="33"/>
      <c r="F80" s="20" t="s">
        <v>13</v>
      </c>
      <c r="G80" s="73">
        <v>1</v>
      </c>
      <c r="H80" s="17">
        <v>0.2</v>
      </c>
      <c r="I80" s="27">
        <f t="shared" si="3"/>
        <v>0.2</v>
      </c>
      <c r="J80" s="42">
        <f>I80+I81+I82</f>
        <v>0.4</v>
      </c>
      <c r="K80" s="66"/>
    </row>
    <row r="81" spans="1:11" ht="24.75" customHeight="1">
      <c r="A81" s="5"/>
      <c r="B81" s="5"/>
      <c r="C81" s="5"/>
      <c r="D81" s="33"/>
      <c r="E81" s="33"/>
      <c r="F81" s="21" t="s">
        <v>14</v>
      </c>
      <c r="G81" s="72">
        <v>1</v>
      </c>
      <c r="H81" s="18">
        <v>0.1</v>
      </c>
      <c r="I81" s="25">
        <f t="shared" si="3"/>
        <v>0.1</v>
      </c>
      <c r="J81" s="41"/>
      <c r="K81" s="66"/>
    </row>
    <row r="82" spans="1:11" ht="24.75" customHeight="1" thickBot="1">
      <c r="A82" s="5"/>
      <c r="B82" s="5"/>
      <c r="C82" s="5"/>
      <c r="D82" s="33"/>
      <c r="E82" s="33"/>
      <c r="F82" s="22" t="s">
        <v>15</v>
      </c>
      <c r="G82" s="74">
        <v>1</v>
      </c>
      <c r="H82" s="19">
        <v>0.1</v>
      </c>
      <c r="I82" s="26">
        <f t="shared" si="3"/>
        <v>0.1</v>
      </c>
      <c r="J82" s="44"/>
      <c r="K82" s="66"/>
    </row>
    <row r="83" spans="1:11" ht="24.75" customHeight="1">
      <c r="A83" s="5"/>
      <c r="B83" s="5"/>
      <c r="C83" s="5"/>
      <c r="D83" s="33"/>
      <c r="E83" s="33"/>
      <c r="F83" s="20" t="s">
        <v>16</v>
      </c>
      <c r="G83" s="73">
        <v>0</v>
      </c>
      <c r="H83" s="17">
        <v>0.2</v>
      </c>
      <c r="I83" s="27">
        <f t="shared" si="3"/>
        <v>0</v>
      </c>
      <c r="J83" s="42">
        <f>I83+I84+I85</f>
        <v>0</v>
      </c>
      <c r="K83" s="66"/>
    </row>
    <row r="84" spans="1:11" ht="24.75" customHeight="1">
      <c r="A84" s="5"/>
      <c r="B84" s="5"/>
      <c r="C84" s="5"/>
      <c r="D84" s="33"/>
      <c r="E84" s="33"/>
      <c r="F84" s="21" t="s">
        <v>17</v>
      </c>
      <c r="G84" s="72">
        <v>0</v>
      </c>
      <c r="H84" s="18">
        <v>0.1</v>
      </c>
      <c r="I84" s="25">
        <f t="shared" si="3"/>
        <v>0</v>
      </c>
      <c r="J84" s="41"/>
      <c r="K84" s="66"/>
    </row>
    <row r="85" spans="1:11" ht="24.75" customHeight="1" thickBot="1">
      <c r="A85" s="5"/>
      <c r="B85" s="5"/>
      <c r="C85" s="5"/>
      <c r="D85" s="33"/>
      <c r="E85" s="33"/>
      <c r="F85" s="22" t="s">
        <v>18</v>
      </c>
      <c r="G85" s="74">
        <v>0</v>
      </c>
      <c r="H85" s="19">
        <v>0.1</v>
      </c>
      <c r="I85" s="26">
        <f t="shared" si="3"/>
        <v>0</v>
      </c>
      <c r="J85" s="44"/>
      <c r="K85" s="66"/>
    </row>
    <row r="86" spans="1:11" ht="24.75" customHeight="1">
      <c r="A86" s="5"/>
      <c r="B86" s="5"/>
      <c r="C86" s="5"/>
      <c r="D86" s="33"/>
      <c r="E86" s="33"/>
      <c r="F86" s="20" t="s">
        <v>19</v>
      </c>
      <c r="G86" s="73">
        <v>0</v>
      </c>
      <c r="H86" s="17">
        <v>0.1</v>
      </c>
      <c r="I86" s="17">
        <f t="shared" si="3"/>
        <v>0</v>
      </c>
      <c r="J86" s="42">
        <f>I86+I87+I88</f>
        <v>0</v>
      </c>
      <c r="K86" s="66"/>
    </row>
    <row r="87" spans="1:11" ht="24.75" customHeight="1">
      <c r="A87" s="5"/>
      <c r="B87" s="5"/>
      <c r="C87" s="5"/>
      <c r="D87" s="33"/>
      <c r="E87" s="33"/>
      <c r="F87" s="21" t="s">
        <v>20</v>
      </c>
      <c r="G87" s="72">
        <v>0</v>
      </c>
      <c r="H87" s="18">
        <v>0.05</v>
      </c>
      <c r="I87" s="18">
        <f t="shared" si="3"/>
        <v>0</v>
      </c>
      <c r="J87" s="41"/>
      <c r="K87" s="66"/>
    </row>
    <row r="88" spans="1:11" ht="24.75" customHeight="1" thickBot="1">
      <c r="A88" s="6"/>
      <c r="B88" s="6"/>
      <c r="C88" s="6"/>
      <c r="D88" s="37"/>
      <c r="E88" s="37"/>
      <c r="F88" s="22" t="s">
        <v>21</v>
      </c>
      <c r="G88" s="74">
        <v>0</v>
      </c>
      <c r="H88" s="19">
        <v>0.05</v>
      </c>
      <c r="I88" s="19">
        <f t="shared" si="3"/>
        <v>0</v>
      </c>
      <c r="J88" s="44"/>
      <c r="K88" s="67"/>
    </row>
    <row r="89" spans="1:11" ht="24.75" customHeight="1">
      <c r="A89" s="4">
        <v>6</v>
      </c>
      <c r="B89" s="4">
        <v>6.2</v>
      </c>
      <c r="C89" s="4" t="s">
        <v>4</v>
      </c>
      <c r="D89" s="36" t="s">
        <v>5</v>
      </c>
      <c r="E89" s="36">
        <v>7.1</v>
      </c>
      <c r="F89" s="20" t="s">
        <v>10</v>
      </c>
      <c r="G89" s="73">
        <v>0</v>
      </c>
      <c r="H89" s="17">
        <v>0.4</v>
      </c>
      <c r="I89" s="27">
        <f t="shared" si="3"/>
        <v>0</v>
      </c>
      <c r="J89" s="42">
        <f>I89+I90+I91</f>
        <v>0</v>
      </c>
      <c r="K89" s="42">
        <f>J89+J92+J95+J98</f>
        <v>0</v>
      </c>
    </row>
    <row r="90" spans="1:11" ht="24.75" customHeight="1">
      <c r="A90" s="5"/>
      <c r="B90" s="5"/>
      <c r="C90" s="5"/>
      <c r="D90" s="33"/>
      <c r="E90" s="33"/>
      <c r="F90" s="21" t="s">
        <v>11</v>
      </c>
      <c r="G90" s="72">
        <v>0</v>
      </c>
      <c r="H90" s="18">
        <v>0.4</v>
      </c>
      <c r="I90" s="25">
        <f t="shared" si="3"/>
        <v>0</v>
      </c>
      <c r="J90" s="41"/>
      <c r="K90" s="66"/>
    </row>
    <row r="91" spans="1:11" ht="24.75" customHeight="1" thickBot="1">
      <c r="A91" s="5"/>
      <c r="B91" s="5"/>
      <c r="C91" s="5"/>
      <c r="D91" s="33"/>
      <c r="E91" s="33"/>
      <c r="F91" s="22" t="s">
        <v>12</v>
      </c>
      <c r="G91" s="74">
        <v>0</v>
      </c>
      <c r="H91" s="19">
        <v>0.2</v>
      </c>
      <c r="I91" s="26">
        <f t="shared" si="3"/>
        <v>0</v>
      </c>
      <c r="J91" s="44"/>
      <c r="K91" s="66"/>
    </row>
    <row r="92" spans="1:11" ht="24.75" customHeight="1">
      <c r="A92" s="5"/>
      <c r="B92" s="5"/>
      <c r="C92" s="5"/>
      <c r="D92" s="33"/>
      <c r="E92" s="33"/>
      <c r="F92" s="20" t="s">
        <v>13</v>
      </c>
      <c r="G92" s="73">
        <v>0</v>
      </c>
      <c r="H92" s="17">
        <v>0.2</v>
      </c>
      <c r="I92" s="27">
        <f t="shared" si="3"/>
        <v>0</v>
      </c>
      <c r="J92" s="42">
        <f>I92+I93+I94</f>
        <v>0</v>
      </c>
      <c r="K92" s="66"/>
    </row>
    <row r="93" spans="1:11" ht="24.75" customHeight="1">
      <c r="A93" s="5"/>
      <c r="B93" s="5"/>
      <c r="C93" s="5"/>
      <c r="D93" s="33"/>
      <c r="E93" s="33"/>
      <c r="F93" s="21" t="s">
        <v>14</v>
      </c>
      <c r="G93" s="72">
        <v>0</v>
      </c>
      <c r="H93" s="18">
        <v>0.1</v>
      </c>
      <c r="I93" s="25">
        <f t="shared" si="3"/>
        <v>0</v>
      </c>
      <c r="J93" s="41"/>
      <c r="K93" s="66"/>
    </row>
    <row r="94" spans="1:15" ht="24.75" customHeight="1" thickBot="1">
      <c r="A94" s="5"/>
      <c r="B94" s="5"/>
      <c r="C94" s="5"/>
      <c r="D94" s="33"/>
      <c r="E94" s="33"/>
      <c r="F94" s="22" t="s">
        <v>15</v>
      </c>
      <c r="G94" s="74">
        <v>0</v>
      </c>
      <c r="H94" s="19">
        <v>0.1</v>
      </c>
      <c r="I94" s="26">
        <f t="shared" si="3"/>
        <v>0</v>
      </c>
      <c r="J94" s="44"/>
      <c r="K94" s="66"/>
      <c r="M94" s="45" t="s">
        <v>53</v>
      </c>
      <c r="N94" s="45" t="s">
        <v>30</v>
      </c>
      <c r="O94" s="45"/>
    </row>
    <row r="95" spans="1:17" ht="24.75" customHeight="1" thickBot="1">
      <c r="A95" s="5"/>
      <c r="B95" s="5"/>
      <c r="C95" s="5"/>
      <c r="D95" s="33"/>
      <c r="E95" s="33"/>
      <c r="F95" s="20" t="s">
        <v>16</v>
      </c>
      <c r="G95" s="73">
        <v>0</v>
      </c>
      <c r="H95" s="17">
        <v>0.2</v>
      </c>
      <c r="I95" s="27">
        <f t="shared" si="3"/>
        <v>0</v>
      </c>
      <c r="J95" s="42">
        <f>I95+I96+I97</f>
        <v>0</v>
      </c>
      <c r="K95" s="66"/>
      <c r="M95" s="39" t="s">
        <v>32</v>
      </c>
      <c r="N95" s="39" t="s">
        <v>24</v>
      </c>
      <c r="O95" s="39" t="s">
        <v>23</v>
      </c>
      <c r="P95" s="39" t="s">
        <v>31</v>
      </c>
      <c r="Q95" s="38" t="s">
        <v>26</v>
      </c>
    </row>
    <row r="96" spans="1:17" ht="24.75" customHeight="1">
      <c r="A96" s="5"/>
      <c r="B96" s="5"/>
      <c r="C96" s="5"/>
      <c r="D96" s="33"/>
      <c r="E96" s="33"/>
      <c r="F96" s="21" t="s">
        <v>17</v>
      </c>
      <c r="G96" s="72">
        <v>0</v>
      </c>
      <c r="H96" s="18">
        <v>0.1</v>
      </c>
      <c r="I96" s="25">
        <f t="shared" si="3"/>
        <v>0</v>
      </c>
      <c r="J96" s="41"/>
      <c r="K96" s="66"/>
      <c r="M96" s="40" t="s">
        <v>9</v>
      </c>
      <c r="N96" s="40">
        <f>J102</f>
        <v>0</v>
      </c>
      <c r="O96" s="40">
        <v>0.4</v>
      </c>
      <c r="P96" s="40">
        <f>N96*O96</f>
        <v>0</v>
      </c>
      <c r="Q96" s="54">
        <f>P96+P97</f>
        <v>0</v>
      </c>
    </row>
    <row r="97" spans="1:17" ht="24.75" customHeight="1" thickBot="1">
      <c r="A97" s="5"/>
      <c r="B97" s="5"/>
      <c r="C97" s="5"/>
      <c r="D97" s="33"/>
      <c r="E97" s="33"/>
      <c r="F97" s="22" t="s">
        <v>18</v>
      </c>
      <c r="G97" s="74">
        <v>0</v>
      </c>
      <c r="H97" s="19">
        <v>0.1</v>
      </c>
      <c r="I97" s="26">
        <f t="shared" si="3"/>
        <v>0</v>
      </c>
      <c r="J97" s="44"/>
      <c r="K97" s="66"/>
      <c r="M97" s="3" t="s">
        <v>5</v>
      </c>
      <c r="N97" s="3">
        <f>K89</f>
        <v>0</v>
      </c>
      <c r="O97" s="3">
        <v>0.6</v>
      </c>
      <c r="P97" s="3">
        <f>N97*O97</f>
        <v>0</v>
      </c>
      <c r="Q97" s="3"/>
    </row>
    <row r="98" spans="1:11" ht="24.75" customHeight="1">
      <c r="A98" s="5"/>
      <c r="B98" s="5"/>
      <c r="C98" s="5"/>
      <c r="D98" s="33"/>
      <c r="E98" s="33"/>
      <c r="F98" s="20" t="s">
        <v>19</v>
      </c>
      <c r="G98" s="73">
        <v>0</v>
      </c>
      <c r="H98" s="17">
        <v>0.1</v>
      </c>
      <c r="I98" s="17">
        <f t="shared" si="3"/>
        <v>0</v>
      </c>
      <c r="J98" s="42">
        <f>I98+I99+I100</f>
        <v>0</v>
      </c>
      <c r="K98" s="66"/>
    </row>
    <row r="99" spans="1:11" ht="24.75" customHeight="1">
      <c r="A99" s="5"/>
      <c r="B99" s="5"/>
      <c r="C99" s="5"/>
      <c r="D99" s="33"/>
      <c r="E99" s="33"/>
      <c r="F99" s="21" t="s">
        <v>20</v>
      </c>
      <c r="G99" s="72">
        <v>0</v>
      </c>
      <c r="H99" s="18">
        <v>0.05</v>
      </c>
      <c r="I99" s="18">
        <f t="shared" si="3"/>
        <v>0</v>
      </c>
      <c r="J99" s="41"/>
      <c r="K99" s="66"/>
    </row>
    <row r="100" spans="1:11" ht="24.75" customHeight="1" thickBot="1">
      <c r="A100" s="6"/>
      <c r="B100" s="6"/>
      <c r="C100" s="6"/>
      <c r="D100" s="37"/>
      <c r="E100" s="37"/>
      <c r="F100" s="22" t="s">
        <v>21</v>
      </c>
      <c r="G100" s="74">
        <v>0</v>
      </c>
      <c r="H100" s="19">
        <v>0.05</v>
      </c>
      <c r="I100" s="19">
        <f t="shared" si="3"/>
        <v>0</v>
      </c>
      <c r="J100" s="44"/>
      <c r="K100" s="67"/>
    </row>
    <row r="101" spans="1:10" ht="24.75" customHeight="1" thickBot="1">
      <c r="A101" s="1"/>
      <c r="B101" s="1"/>
      <c r="C101" s="1"/>
      <c r="D101" s="1"/>
      <c r="E101" s="1"/>
      <c r="F101" s="1"/>
      <c r="G101" s="85"/>
      <c r="H101" s="1"/>
      <c r="I101" s="1"/>
      <c r="J101" s="1"/>
    </row>
    <row r="102" spans="1:10" ht="24.75" customHeight="1">
      <c r="A102" s="4">
        <v>6</v>
      </c>
      <c r="B102" s="4">
        <v>6.2</v>
      </c>
      <c r="C102" s="4" t="s">
        <v>4</v>
      </c>
      <c r="D102" s="36" t="s">
        <v>9</v>
      </c>
      <c r="E102" s="36">
        <v>7.2</v>
      </c>
      <c r="F102" s="17" t="s">
        <v>27</v>
      </c>
      <c r="G102" s="78">
        <v>0</v>
      </c>
      <c r="H102" s="17">
        <v>0.6</v>
      </c>
      <c r="I102" s="17">
        <f>G102*H102</f>
        <v>0</v>
      </c>
      <c r="J102" s="47">
        <f>I102+I103+I104</f>
        <v>0</v>
      </c>
    </row>
    <row r="103" spans="1:10" ht="24.75" customHeight="1">
      <c r="A103" s="5"/>
      <c r="B103" s="5"/>
      <c r="C103" s="5"/>
      <c r="D103" s="5"/>
      <c r="E103" s="5"/>
      <c r="F103" s="18" t="s">
        <v>28</v>
      </c>
      <c r="G103" s="79">
        <v>0</v>
      </c>
      <c r="H103" s="18">
        <v>0.6</v>
      </c>
      <c r="I103" s="18">
        <f>G103*H103</f>
        <v>0</v>
      </c>
      <c r="J103" s="14"/>
    </row>
    <row r="104" spans="1:10" ht="24.75" customHeight="1" thickBot="1">
      <c r="A104" s="6"/>
      <c r="B104" s="6"/>
      <c r="C104" s="6"/>
      <c r="D104" s="6"/>
      <c r="E104" s="6"/>
      <c r="F104" s="19" t="s">
        <v>29</v>
      </c>
      <c r="G104" s="80">
        <v>0</v>
      </c>
      <c r="H104" s="19">
        <v>0.8</v>
      </c>
      <c r="I104" s="19">
        <f>G104*H104</f>
        <v>0</v>
      </c>
      <c r="J104" s="16"/>
    </row>
    <row r="105" ht="24.75" customHeight="1" thickBot="1">
      <c r="G105" s="121"/>
    </row>
    <row r="106" spans="1:11" ht="24.75" customHeight="1">
      <c r="A106" s="4">
        <v>6</v>
      </c>
      <c r="B106" s="4">
        <v>6.2</v>
      </c>
      <c r="C106" s="4" t="s">
        <v>4</v>
      </c>
      <c r="D106" s="36" t="s">
        <v>5</v>
      </c>
      <c r="E106" s="36">
        <v>8.1</v>
      </c>
      <c r="F106" s="20" t="s">
        <v>10</v>
      </c>
      <c r="G106" s="73">
        <v>0</v>
      </c>
      <c r="H106" s="17">
        <v>0.4</v>
      </c>
      <c r="I106" s="27">
        <f aca="true" t="shared" si="4" ref="I106:I117">G106*H106</f>
        <v>0</v>
      </c>
      <c r="J106" s="42">
        <f>I106+I107+I108</f>
        <v>0</v>
      </c>
      <c r="K106" s="42">
        <f>J106+J109+J112+J115</f>
        <v>0</v>
      </c>
    </row>
    <row r="107" spans="1:11" ht="24.75" customHeight="1">
      <c r="A107" s="5"/>
      <c r="B107" s="5"/>
      <c r="C107" s="5"/>
      <c r="D107" s="33"/>
      <c r="E107" s="33"/>
      <c r="F107" s="21" t="s">
        <v>11</v>
      </c>
      <c r="G107" s="72">
        <v>0</v>
      </c>
      <c r="H107" s="18">
        <v>0.4</v>
      </c>
      <c r="I107" s="25">
        <f t="shared" si="4"/>
        <v>0</v>
      </c>
      <c r="J107" s="41"/>
      <c r="K107" s="66"/>
    </row>
    <row r="108" spans="1:11" ht="24.75" customHeight="1" thickBot="1">
      <c r="A108" s="5"/>
      <c r="B108" s="5"/>
      <c r="C108" s="5"/>
      <c r="D108" s="33"/>
      <c r="E108" s="33"/>
      <c r="F108" s="22" t="s">
        <v>12</v>
      </c>
      <c r="G108" s="74">
        <v>0</v>
      </c>
      <c r="H108" s="19">
        <v>0.2</v>
      </c>
      <c r="I108" s="26">
        <f t="shared" si="4"/>
        <v>0</v>
      </c>
      <c r="J108" s="44"/>
      <c r="K108" s="66"/>
    </row>
    <row r="109" spans="1:11" ht="24.75" customHeight="1">
      <c r="A109" s="5"/>
      <c r="B109" s="5"/>
      <c r="C109" s="5"/>
      <c r="D109" s="33"/>
      <c r="E109" s="33"/>
      <c r="F109" s="20" t="s">
        <v>13</v>
      </c>
      <c r="G109" s="73">
        <v>0</v>
      </c>
      <c r="H109" s="17">
        <v>0.2</v>
      </c>
      <c r="I109" s="27">
        <f t="shared" si="4"/>
        <v>0</v>
      </c>
      <c r="J109" s="42">
        <f>I109+I110+I111</f>
        <v>0</v>
      </c>
      <c r="K109" s="66"/>
    </row>
    <row r="110" spans="1:11" ht="24.75" customHeight="1">
      <c r="A110" s="5"/>
      <c r="B110" s="5"/>
      <c r="C110" s="5"/>
      <c r="D110" s="33"/>
      <c r="E110" s="33"/>
      <c r="F110" s="21" t="s">
        <v>14</v>
      </c>
      <c r="G110" s="72">
        <v>0</v>
      </c>
      <c r="H110" s="18">
        <v>0.1</v>
      </c>
      <c r="I110" s="25">
        <f t="shared" si="4"/>
        <v>0</v>
      </c>
      <c r="J110" s="41"/>
      <c r="K110" s="66"/>
    </row>
    <row r="111" spans="1:11" ht="24.75" customHeight="1" thickBot="1">
      <c r="A111" s="5"/>
      <c r="B111" s="5"/>
      <c r="C111" s="5"/>
      <c r="D111" s="33"/>
      <c r="E111" s="33"/>
      <c r="F111" s="22" t="s">
        <v>15</v>
      </c>
      <c r="G111" s="74">
        <v>0</v>
      </c>
      <c r="H111" s="19">
        <v>0.1</v>
      </c>
      <c r="I111" s="26">
        <f t="shared" si="4"/>
        <v>0</v>
      </c>
      <c r="J111" s="44"/>
      <c r="K111" s="66"/>
    </row>
    <row r="112" spans="1:11" ht="24.75" customHeight="1">
      <c r="A112" s="5"/>
      <c r="B112" s="5"/>
      <c r="C112" s="5"/>
      <c r="D112" s="33"/>
      <c r="E112" s="33"/>
      <c r="F112" s="20" t="s">
        <v>16</v>
      </c>
      <c r="G112" s="73">
        <v>0</v>
      </c>
      <c r="H112" s="17">
        <v>0.2</v>
      </c>
      <c r="I112" s="27">
        <f t="shared" si="4"/>
        <v>0</v>
      </c>
      <c r="J112" s="42">
        <f>I112+I113+I114</f>
        <v>0</v>
      </c>
      <c r="K112" s="66"/>
    </row>
    <row r="113" spans="1:11" ht="24.75" customHeight="1">
      <c r="A113" s="5"/>
      <c r="B113" s="5"/>
      <c r="C113" s="5"/>
      <c r="D113" s="33"/>
      <c r="E113" s="33"/>
      <c r="F113" s="21" t="s">
        <v>17</v>
      </c>
      <c r="G113" s="72">
        <v>0</v>
      </c>
      <c r="H113" s="18">
        <v>0.1</v>
      </c>
      <c r="I113" s="25">
        <f t="shared" si="4"/>
        <v>0</v>
      </c>
      <c r="J113" s="41"/>
      <c r="K113" s="66"/>
    </row>
    <row r="114" spans="1:15" ht="24.75" customHeight="1" thickBot="1">
      <c r="A114" s="5"/>
      <c r="B114" s="5"/>
      <c r="C114" s="5"/>
      <c r="D114" s="33"/>
      <c r="E114" s="33"/>
      <c r="F114" s="22" t="s">
        <v>18</v>
      </c>
      <c r="G114" s="74">
        <v>0</v>
      </c>
      <c r="H114" s="19">
        <v>0.1</v>
      </c>
      <c r="I114" s="26">
        <f t="shared" si="4"/>
        <v>0</v>
      </c>
      <c r="J114" s="44"/>
      <c r="K114" s="66"/>
      <c r="M114" s="45" t="s">
        <v>52</v>
      </c>
      <c r="N114" s="45" t="s">
        <v>30</v>
      </c>
      <c r="O114" s="45"/>
    </row>
    <row r="115" spans="1:17" ht="24.75" customHeight="1" thickBot="1">
      <c r="A115" s="5"/>
      <c r="B115" s="5"/>
      <c r="C115" s="5"/>
      <c r="D115" s="33"/>
      <c r="E115" s="33"/>
      <c r="F115" s="20" t="s">
        <v>19</v>
      </c>
      <c r="G115" s="73">
        <v>0</v>
      </c>
      <c r="H115" s="17">
        <v>0.1</v>
      </c>
      <c r="I115" s="17">
        <f t="shared" si="4"/>
        <v>0</v>
      </c>
      <c r="J115" s="42">
        <f>I115+I116+I117</f>
        <v>0</v>
      </c>
      <c r="K115" s="66"/>
      <c r="M115" s="39" t="s">
        <v>32</v>
      </c>
      <c r="N115" s="39" t="s">
        <v>24</v>
      </c>
      <c r="O115" s="39" t="s">
        <v>23</v>
      </c>
      <c r="P115" s="39" t="s">
        <v>31</v>
      </c>
      <c r="Q115" s="38" t="s">
        <v>26</v>
      </c>
    </row>
    <row r="116" spans="1:17" ht="24.75" customHeight="1">
      <c r="A116" s="5"/>
      <c r="B116" s="5"/>
      <c r="C116" s="5"/>
      <c r="D116" s="33"/>
      <c r="E116" s="33"/>
      <c r="F116" s="21" t="s">
        <v>20</v>
      </c>
      <c r="G116" s="72">
        <v>0</v>
      </c>
      <c r="H116" s="18">
        <v>0.05</v>
      </c>
      <c r="I116" s="18">
        <f t="shared" si="4"/>
        <v>0</v>
      </c>
      <c r="J116" s="41"/>
      <c r="K116" s="66"/>
      <c r="M116" s="40" t="s">
        <v>9</v>
      </c>
      <c r="N116" s="40">
        <f>J119</f>
        <v>2</v>
      </c>
      <c r="O116" s="40">
        <v>0.4</v>
      </c>
      <c r="P116" s="40">
        <f>N116*O116</f>
        <v>0.8</v>
      </c>
      <c r="Q116" s="54">
        <f>P116+P117</f>
        <v>0.8</v>
      </c>
    </row>
    <row r="117" spans="1:17" ht="24.75" customHeight="1" thickBot="1">
      <c r="A117" s="6"/>
      <c r="B117" s="6"/>
      <c r="C117" s="6"/>
      <c r="D117" s="37"/>
      <c r="E117" s="37"/>
      <c r="F117" s="22" t="s">
        <v>21</v>
      </c>
      <c r="G117" s="74">
        <v>0</v>
      </c>
      <c r="H117" s="19">
        <v>0.05</v>
      </c>
      <c r="I117" s="19">
        <f t="shared" si="4"/>
        <v>0</v>
      </c>
      <c r="J117" s="44"/>
      <c r="K117" s="67"/>
      <c r="M117" s="3" t="s">
        <v>5</v>
      </c>
      <c r="N117" s="3">
        <f>K106</f>
        <v>0</v>
      </c>
      <c r="O117" s="3">
        <v>0.6</v>
      </c>
      <c r="P117" s="3">
        <f>N117*O117</f>
        <v>0</v>
      </c>
      <c r="Q117" s="3"/>
    </row>
    <row r="118" spans="1:10" ht="24.75" customHeight="1" thickBot="1">
      <c r="A118" s="1"/>
      <c r="B118" s="1"/>
      <c r="C118" s="1"/>
      <c r="D118" s="1"/>
      <c r="E118" s="1"/>
      <c r="F118" s="1"/>
      <c r="G118" s="85"/>
      <c r="H118" s="1"/>
      <c r="I118" s="1"/>
      <c r="J118" s="1"/>
    </row>
    <row r="119" spans="1:10" ht="24.75" customHeight="1">
      <c r="A119" s="4">
        <v>6</v>
      </c>
      <c r="B119" s="4">
        <v>6.2</v>
      </c>
      <c r="C119" s="4" t="s">
        <v>4</v>
      </c>
      <c r="D119" s="36" t="s">
        <v>9</v>
      </c>
      <c r="E119" s="36">
        <v>8.2</v>
      </c>
      <c r="F119" s="17" t="s">
        <v>27</v>
      </c>
      <c r="G119" s="78">
        <v>1</v>
      </c>
      <c r="H119" s="17">
        <v>0.6</v>
      </c>
      <c r="I119" s="17">
        <f>G119*H119</f>
        <v>0.6</v>
      </c>
      <c r="J119" s="47">
        <f>I119+I120+I121</f>
        <v>2</v>
      </c>
    </row>
    <row r="120" spans="1:10" ht="24.75" customHeight="1">
      <c r="A120" s="5"/>
      <c r="B120" s="5"/>
      <c r="C120" s="5"/>
      <c r="D120" s="5"/>
      <c r="E120" s="5"/>
      <c r="F120" s="18" t="s">
        <v>28</v>
      </c>
      <c r="G120" s="79">
        <v>1</v>
      </c>
      <c r="H120" s="18">
        <v>0.6</v>
      </c>
      <c r="I120" s="18">
        <f>G120*H120</f>
        <v>0.6</v>
      </c>
      <c r="J120" s="14"/>
    </row>
    <row r="121" spans="1:10" ht="24.75" customHeight="1" thickBot="1">
      <c r="A121" s="6"/>
      <c r="B121" s="6"/>
      <c r="C121" s="6"/>
      <c r="D121" s="6"/>
      <c r="E121" s="6"/>
      <c r="F121" s="19" t="s">
        <v>29</v>
      </c>
      <c r="G121" s="80">
        <v>1</v>
      </c>
      <c r="H121" s="19">
        <v>0.8</v>
      </c>
      <c r="I121" s="19">
        <f>G121*H121</f>
        <v>0.8</v>
      </c>
      <c r="J121" s="16"/>
    </row>
    <row r="122" ht="24.75" customHeight="1" thickBot="1">
      <c r="G122" s="121"/>
    </row>
    <row r="123" spans="1:11" ht="24.75" customHeight="1">
      <c r="A123" s="4">
        <v>6</v>
      </c>
      <c r="B123" s="4">
        <v>6.2</v>
      </c>
      <c r="C123" s="4" t="s">
        <v>4</v>
      </c>
      <c r="D123" s="60" t="s">
        <v>5</v>
      </c>
      <c r="E123" s="60">
        <v>9</v>
      </c>
      <c r="F123" s="20" t="s">
        <v>10</v>
      </c>
      <c r="G123" s="73">
        <v>0</v>
      </c>
      <c r="H123" s="17">
        <v>0.4</v>
      </c>
      <c r="I123" s="27">
        <f aca="true" t="shared" si="5" ref="I123:I134">G123*H123</f>
        <v>0</v>
      </c>
      <c r="J123" s="42">
        <f>I123+I124+I125</f>
        <v>0</v>
      </c>
      <c r="K123" s="42">
        <f>J123+J126+J129+J132</f>
        <v>0</v>
      </c>
    </row>
    <row r="124" spans="1:11" ht="24.75" customHeight="1">
      <c r="A124" s="5"/>
      <c r="B124" s="5"/>
      <c r="C124" s="5"/>
      <c r="D124" s="33"/>
      <c r="E124" s="33"/>
      <c r="F124" s="21" t="s">
        <v>11</v>
      </c>
      <c r="G124" s="72">
        <v>0</v>
      </c>
      <c r="H124" s="18">
        <v>0.4</v>
      </c>
      <c r="I124" s="25">
        <f t="shared" si="5"/>
        <v>0</v>
      </c>
      <c r="J124" s="41"/>
      <c r="K124" s="66"/>
    </row>
    <row r="125" spans="1:11" ht="24.75" customHeight="1" thickBot="1">
      <c r="A125" s="5"/>
      <c r="B125" s="5"/>
      <c r="C125" s="5"/>
      <c r="D125" s="33"/>
      <c r="E125" s="33"/>
      <c r="F125" s="22" t="s">
        <v>12</v>
      </c>
      <c r="G125" s="74">
        <v>0</v>
      </c>
      <c r="H125" s="19">
        <v>0.2</v>
      </c>
      <c r="I125" s="26">
        <f t="shared" si="5"/>
        <v>0</v>
      </c>
      <c r="J125" s="44"/>
      <c r="K125" s="66"/>
    </row>
    <row r="126" spans="1:11" ht="24.75" customHeight="1">
      <c r="A126" s="5"/>
      <c r="B126" s="5"/>
      <c r="C126" s="5"/>
      <c r="D126" s="33"/>
      <c r="E126" s="33"/>
      <c r="F126" s="20" t="s">
        <v>13</v>
      </c>
      <c r="G126" s="73">
        <v>0</v>
      </c>
      <c r="H126" s="17">
        <v>0.2</v>
      </c>
      <c r="I126" s="27">
        <f t="shared" si="5"/>
        <v>0</v>
      </c>
      <c r="J126" s="42">
        <f>I126+I127+I128</f>
        <v>0</v>
      </c>
      <c r="K126" s="66"/>
    </row>
    <row r="127" spans="1:11" ht="24.75" customHeight="1">
      <c r="A127" s="5"/>
      <c r="B127" s="5"/>
      <c r="C127" s="5"/>
      <c r="D127" s="33"/>
      <c r="E127" s="33"/>
      <c r="F127" s="21" t="s">
        <v>14</v>
      </c>
      <c r="G127" s="72">
        <v>0</v>
      </c>
      <c r="H127" s="18">
        <v>0.1</v>
      </c>
      <c r="I127" s="25">
        <f t="shared" si="5"/>
        <v>0</v>
      </c>
      <c r="J127" s="41"/>
      <c r="K127" s="66"/>
    </row>
    <row r="128" spans="1:11" ht="24.75" customHeight="1" thickBot="1">
      <c r="A128" s="5"/>
      <c r="B128" s="5"/>
      <c r="C128" s="5"/>
      <c r="D128" s="33"/>
      <c r="E128" s="33"/>
      <c r="F128" s="22" t="s">
        <v>15</v>
      </c>
      <c r="G128" s="74">
        <v>0</v>
      </c>
      <c r="H128" s="19">
        <v>0.1</v>
      </c>
      <c r="I128" s="26">
        <f t="shared" si="5"/>
        <v>0</v>
      </c>
      <c r="J128" s="44"/>
      <c r="K128" s="66"/>
    </row>
    <row r="129" spans="1:11" ht="24.75" customHeight="1">
      <c r="A129" s="5"/>
      <c r="B129" s="5"/>
      <c r="C129" s="5"/>
      <c r="D129" s="33"/>
      <c r="E129" s="33"/>
      <c r="F129" s="20" t="s">
        <v>16</v>
      </c>
      <c r="G129" s="73">
        <v>0</v>
      </c>
      <c r="H129" s="17">
        <v>0.2</v>
      </c>
      <c r="I129" s="27">
        <f t="shared" si="5"/>
        <v>0</v>
      </c>
      <c r="J129" s="42">
        <f>I129+I130+I131</f>
        <v>0</v>
      </c>
      <c r="K129" s="66"/>
    </row>
    <row r="130" spans="1:11" ht="24.75" customHeight="1">
      <c r="A130" s="5"/>
      <c r="B130" s="5"/>
      <c r="C130" s="5"/>
      <c r="D130" s="33"/>
      <c r="E130" s="33"/>
      <c r="F130" s="21" t="s">
        <v>17</v>
      </c>
      <c r="G130" s="72">
        <v>0</v>
      </c>
      <c r="H130" s="18">
        <v>0.1</v>
      </c>
      <c r="I130" s="25">
        <f t="shared" si="5"/>
        <v>0</v>
      </c>
      <c r="J130" s="41"/>
      <c r="K130" s="66"/>
    </row>
    <row r="131" spans="1:11" ht="24.75" customHeight="1" thickBot="1">
      <c r="A131" s="5"/>
      <c r="B131" s="5"/>
      <c r="C131" s="5"/>
      <c r="D131" s="33"/>
      <c r="E131" s="33"/>
      <c r="F131" s="22" t="s">
        <v>18</v>
      </c>
      <c r="G131" s="74">
        <v>0</v>
      </c>
      <c r="H131" s="19">
        <v>0.1</v>
      </c>
      <c r="I131" s="26">
        <f t="shared" si="5"/>
        <v>0</v>
      </c>
      <c r="J131" s="44"/>
      <c r="K131" s="66"/>
    </row>
    <row r="132" spans="1:11" ht="24.75" customHeight="1">
      <c r="A132" s="5"/>
      <c r="B132" s="5"/>
      <c r="C132" s="5"/>
      <c r="D132" s="33"/>
      <c r="E132" s="33"/>
      <c r="F132" s="20" t="s">
        <v>19</v>
      </c>
      <c r="G132" s="73">
        <v>0</v>
      </c>
      <c r="H132" s="17">
        <v>0.1</v>
      </c>
      <c r="I132" s="17">
        <f t="shared" si="5"/>
        <v>0</v>
      </c>
      <c r="J132" s="42">
        <f>I132+I133+I134</f>
        <v>0</v>
      </c>
      <c r="K132" s="66"/>
    </row>
    <row r="133" spans="1:11" ht="24.75" customHeight="1">
      <c r="A133" s="5"/>
      <c r="B133" s="5"/>
      <c r="C133" s="5"/>
      <c r="D133" s="33"/>
      <c r="E133" s="33"/>
      <c r="F133" s="21" t="s">
        <v>20</v>
      </c>
      <c r="G133" s="72">
        <v>0</v>
      </c>
      <c r="H133" s="18">
        <v>0.05</v>
      </c>
      <c r="I133" s="18">
        <f t="shared" si="5"/>
        <v>0</v>
      </c>
      <c r="J133" s="41"/>
      <c r="K133" s="66"/>
    </row>
    <row r="134" spans="1:11" ht="24.75" customHeight="1" thickBot="1">
      <c r="A134" s="6"/>
      <c r="B134" s="6"/>
      <c r="C134" s="6"/>
      <c r="D134" s="37"/>
      <c r="E134" s="37"/>
      <c r="F134" s="22" t="s">
        <v>21</v>
      </c>
      <c r="G134" s="74">
        <v>0</v>
      </c>
      <c r="H134" s="19">
        <v>0.05</v>
      </c>
      <c r="I134" s="19">
        <f t="shared" si="5"/>
        <v>0</v>
      </c>
      <c r="J134" s="44"/>
      <c r="K134" s="67"/>
    </row>
    <row r="135" spans="1:10" ht="24.75" customHeight="1" thickBot="1">
      <c r="A135" s="1"/>
      <c r="B135" s="1"/>
      <c r="C135" s="1"/>
      <c r="D135" s="1"/>
      <c r="E135" s="1"/>
      <c r="F135" s="1"/>
      <c r="G135" s="85"/>
      <c r="H135" s="1"/>
      <c r="I135" s="1"/>
      <c r="J135" s="1"/>
    </row>
    <row r="136" spans="1:10" ht="24.75" customHeight="1">
      <c r="A136" s="4">
        <v>6</v>
      </c>
      <c r="B136" s="4">
        <v>6.2</v>
      </c>
      <c r="C136" s="4" t="s">
        <v>4</v>
      </c>
      <c r="D136" s="36" t="s">
        <v>9</v>
      </c>
      <c r="E136" s="36">
        <v>10.1</v>
      </c>
      <c r="F136" s="17" t="s">
        <v>27</v>
      </c>
      <c r="G136" s="78">
        <v>1</v>
      </c>
      <c r="H136" s="17">
        <v>0.6</v>
      </c>
      <c r="I136" s="17">
        <f>G136*H136</f>
        <v>0.6</v>
      </c>
      <c r="J136" s="47">
        <f>I136+I137+I138</f>
        <v>2</v>
      </c>
    </row>
    <row r="137" spans="1:10" ht="24.75" customHeight="1">
      <c r="A137" s="5"/>
      <c r="B137" s="5"/>
      <c r="C137" s="5"/>
      <c r="D137" s="5"/>
      <c r="E137" s="5"/>
      <c r="F137" s="18" t="s">
        <v>28</v>
      </c>
      <c r="G137" s="79">
        <v>1</v>
      </c>
      <c r="H137" s="18">
        <v>0.6</v>
      </c>
      <c r="I137" s="18">
        <f>G137*H137</f>
        <v>0.6</v>
      </c>
      <c r="J137" s="14"/>
    </row>
    <row r="138" spans="1:10" ht="24.75" customHeight="1" thickBot="1">
      <c r="A138" s="6"/>
      <c r="B138" s="6"/>
      <c r="C138" s="6"/>
      <c r="D138" s="6"/>
      <c r="E138" s="6"/>
      <c r="F138" s="19" t="s">
        <v>29</v>
      </c>
      <c r="G138" s="80">
        <v>1</v>
      </c>
      <c r="H138" s="19">
        <v>0.8</v>
      </c>
      <c r="I138" s="19">
        <f>G138*H138</f>
        <v>0.8</v>
      </c>
      <c r="J138" s="16"/>
    </row>
    <row r="139" ht="24.75" customHeight="1" thickBot="1">
      <c r="G139" s="121"/>
    </row>
    <row r="140" spans="1:15" ht="24.75" customHeight="1" thickBot="1">
      <c r="A140" s="4">
        <v>6</v>
      </c>
      <c r="B140" s="4">
        <v>6.2</v>
      </c>
      <c r="C140" s="4" t="s">
        <v>4</v>
      </c>
      <c r="D140" s="36" t="s">
        <v>5</v>
      </c>
      <c r="E140" s="36">
        <v>10.2</v>
      </c>
      <c r="F140" s="20" t="s">
        <v>10</v>
      </c>
      <c r="G140" s="73">
        <v>0</v>
      </c>
      <c r="H140" s="17">
        <v>0.4</v>
      </c>
      <c r="I140" s="27">
        <f aca="true" t="shared" si="6" ref="I140:I175">G140*H140</f>
        <v>0</v>
      </c>
      <c r="J140" s="42">
        <f>I140+I141+I142</f>
        <v>0</v>
      </c>
      <c r="K140" s="42">
        <f>J140+J143+J146+J149</f>
        <v>0</v>
      </c>
      <c r="M140" s="45" t="s">
        <v>51</v>
      </c>
      <c r="N140" s="45" t="s">
        <v>30</v>
      </c>
      <c r="O140" s="45"/>
    </row>
    <row r="141" spans="1:17" ht="24.75" customHeight="1" thickBot="1">
      <c r="A141" s="5"/>
      <c r="B141" s="5"/>
      <c r="C141" s="5"/>
      <c r="D141" s="33"/>
      <c r="E141" s="33"/>
      <c r="F141" s="21" t="s">
        <v>11</v>
      </c>
      <c r="G141" s="72">
        <v>0</v>
      </c>
      <c r="H141" s="18">
        <v>0.4</v>
      </c>
      <c r="I141" s="25">
        <f t="shared" si="6"/>
        <v>0</v>
      </c>
      <c r="J141" s="41"/>
      <c r="K141" s="66"/>
      <c r="M141" s="39" t="s">
        <v>32</v>
      </c>
      <c r="N141" s="39" t="s">
        <v>24</v>
      </c>
      <c r="O141" s="39" t="s">
        <v>23</v>
      </c>
      <c r="P141" s="39" t="s">
        <v>31</v>
      </c>
      <c r="Q141" s="38" t="s">
        <v>26</v>
      </c>
    </row>
    <row r="142" spans="1:17" ht="24.75" customHeight="1" thickBot="1">
      <c r="A142" s="5"/>
      <c r="B142" s="5"/>
      <c r="C142" s="5"/>
      <c r="D142" s="33"/>
      <c r="E142" s="33"/>
      <c r="F142" s="22" t="s">
        <v>12</v>
      </c>
      <c r="G142" s="74">
        <v>0</v>
      </c>
      <c r="H142" s="19">
        <v>0.2</v>
      </c>
      <c r="I142" s="26">
        <f t="shared" si="6"/>
        <v>0</v>
      </c>
      <c r="J142" s="44"/>
      <c r="K142" s="66"/>
      <c r="M142" s="40" t="s">
        <v>9</v>
      </c>
      <c r="N142" s="40">
        <f>J136</f>
        <v>2</v>
      </c>
      <c r="O142" s="40">
        <v>0.4</v>
      </c>
      <c r="P142" s="40">
        <f>N142*O142</f>
        <v>0.8</v>
      </c>
      <c r="Q142" s="54">
        <f>P142+P143</f>
        <v>0.8</v>
      </c>
    </row>
    <row r="143" spans="1:17" ht="24.75" customHeight="1" thickBot="1">
      <c r="A143" s="5"/>
      <c r="B143" s="5"/>
      <c r="C143" s="5"/>
      <c r="D143" s="33"/>
      <c r="E143" s="33"/>
      <c r="F143" s="20" t="s">
        <v>13</v>
      </c>
      <c r="G143" s="73">
        <v>0</v>
      </c>
      <c r="H143" s="17">
        <v>0.2</v>
      </c>
      <c r="I143" s="27">
        <f t="shared" si="6"/>
        <v>0</v>
      </c>
      <c r="J143" s="42">
        <f>I143+I144+I145</f>
        <v>0</v>
      </c>
      <c r="K143" s="66"/>
      <c r="M143" s="3" t="s">
        <v>5</v>
      </c>
      <c r="N143" s="3">
        <f>K140</f>
        <v>0</v>
      </c>
      <c r="O143" s="3">
        <v>0.6</v>
      </c>
      <c r="P143" s="3">
        <f>N143*O143</f>
        <v>0</v>
      </c>
      <c r="Q143" s="3"/>
    </row>
    <row r="144" spans="1:11" ht="24.75" customHeight="1">
      <c r="A144" s="5"/>
      <c r="B144" s="5"/>
      <c r="C144" s="5"/>
      <c r="D144" s="33"/>
      <c r="E144" s="33"/>
      <c r="F144" s="21" t="s">
        <v>14</v>
      </c>
      <c r="G144" s="72">
        <v>0</v>
      </c>
      <c r="H144" s="18">
        <v>0.1</v>
      </c>
      <c r="I144" s="25">
        <f t="shared" si="6"/>
        <v>0</v>
      </c>
      <c r="J144" s="41"/>
      <c r="K144" s="66"/>
    </row>
    <row r="145" spans="1:11" ht="24.75" customHeight="1" thickBot="1">
      <c r="A145" s="5"/>
      <c r="B145" s="5"/>
      <c r="C145" s="5"/>
      <c r="D145" s="33"/>
      <c r="E145" s="33"/>
      <c r="F145" s="22" t="s">
        <v>15</v>
      </c>
      <c r="G145" s="74">
        <v>0</v>
      </c>
      <c r="H145" s="19">
        <v>0.1</v>
      </c>
      <c r="I145" s="26">
        <f t="shared" si="6"/>
        <v>0</v>
      </c>
      <c r="J145" s="44"/>
      <c r="K145" s="66"/>
    </row>
    <row r="146" spans="1:11" ht="24.75" customHeight="1">
      <c r="A146" s="5"/>
      <c r="B146" s="5"/>
      <c r="C146" s="5"/>
      <c r="D146" s="33"/>
      <c r="E146" s="33"/>
      <c r="F146" s="20" t="s">
        <v>16</v>
      </c>
      <c r="G146" s="73">
        <v>0</v>
      </c>
      <c r="H146" s="17">
        <v>0.2</v>
      </c>
      <c r="I146" s="27">
        <f t="shared" si="6"/>
        <v>0</v>
      </c>
      <c r="J146" s="42">
        <f>I146+I147+I148</f>
        <v>0</v>
      </c>
      <c r="K146" s="66"/>
    </row>
    <row r="147" spans="1:11" ht="24.75" customHeight="1">
      <c r="A147" s="5"/>
      <c r="B147" s="5"/>
      <c r="C147" s="5"/>
      <c r="D147" s="33"/>
      <c r="E147" s="33"/>
      <c r="F147" s="21" t="s">
        <v>17</v>
      </c>
      <c r="G147" s="72">
        <v>0</v>
      </c>
      <c r="H147" s="18">
        <v>0.1</v>
      </c>
      <c r="I147" s="25">
        <f t="shared" si="6"/>
        <v>0</v>
      </c>
      <c r="J147" s="41"/>
      <c r="K147" s="66"/>
    </row>
    <row r="148" spans="1:11" ht="24.75" customHeight="1" thickBot="1">
      <c r="A148" s="5"/>
      <c r="B148" s="5"/>
      <c r="C148" s="5"/>
      <c r="D148" s="33"/>
      <c r="E148" s="33"/>
      <c r="F148" s="22" t="s">
        <v>18</v>
      </c>
      <c r="G148" s="74">
        <v>0</v>
      </c>
      <c r="H148" s="19">
        <v>0.1</v>
      </c>
      <c r="I148" s="26">
        <f t="shared" si="6"/>
        <v>0</v>
      </c>
      <c r="J148" s="44"/>
      <c r="K148" s="66"/>
    </row>
    <row r="149" spans="1:11" ht="24.75" customHeight="1">
      <c r="A149" s="5"/>
      <c r="B149" s="5"/>
      <c r="C149" s="5"/>
      <c r="D149" s="33"/>
      <c r="E149" s="33"/>
      <c r="F149" s="20" t="s">
        <v>19</v>
      </c>
      <c r="G149" s="73">
        <v>0</v>
      </c>
      <c r="H149" s="17">
        <v>0.1</v>
      </c>
      <c r="I149" s="17">
        <f t="shared" si="6"/>
        <v>0</v>
      </c>
      <c r="J149" s="42">
        <f>I149+I150+I151</f>
        <v>0</v>
      </c>
      <c r="K149" s="66"/>
    </row>
    <row r="150" spans="1:11" ht="24.75" customHeight="1">
      <c r="A150" s="5"/>
      <c r="B150" s="5"/>
      <c r="C150" s="5"/>
      <c r="D150" s="33"/>
      <c r="E150" s="33"/>
      <c r="F150" s="21" t="s">
        <v>20</v>
      </c>
      <c r="G150" s="72">
        <v>0</v>
      </c>
      <c r="H150" s="18">
        <v>0.05</v>
      </c>
      <c r="I150" s="18">
        <f t="shared" si="6"/>
        <v>0</v>
      </c>
      <c r="J150" s="41"/>
      <c r="K150" s="66"/>
    </row>
    <row r="151" spans="1:11" ht="24.75" customHeight="1" thickBot="1">
      <c r="A151" s="6"/>
      <c r="B151" s="6"/>
      <c r="C151" s="6"/>
      <c r="D151" s="37"/>
      <c r="E151" s="37"/>
      <c r="F151" s="22" t="s">
        <v>21</v>
      </c>
      <c r="G151" s="74">
        <v>0</v>
      </c>
      <c r="H151" s="19">
        <v>0.05</v>
      </c>
      <c r="I151" s="19">
        <f t="shared" si="6"/>
        <v>0</v>
      </c>
      <c r="J151" s="44"/>
      <c r="K151" s="67"/>
    </row>
    <row r="152" spans="1:11" ht="24.75" customHeight="1">
      <c r="A152" s="4">
        <v>6</v>
      </c>
      <c r="B152" s="4">
        <v>6.2</v>
      </c>
      <c r="C152" s="4" t="s">
        <v>4</v>
      </c>
      <c r="D152" s="60" t="s">
        <v>5</v>
      </c>
      <c r="E152" s="60">
        <v>11</v>
      </c>
      <c r="F152" s="20" t="s">
        <v>10</v>
      </c>
      <c r="G152" s="73">
        <v>1</v>
      </c>
      <c r="H152" s="17">
        <v>0.4</v>
      </c>
      <c r="I152" s="27">
        <f t="shared" si="6"/>
        <v>0.4</v>
      </c>
      <c r="J152" s="42">
        <f>I152+I153+I154</f>
        <v>1</v>
      </c>
      <c r="K152" s="42">
        <f>J152+J155+J158+J161</f>
        <v>1.9999999999999998</v>
      </c>
    </row>
    <row r="153" spans="1:11" ht="24.75" customHeight="1">
      <c r="A153" s="5"/>
      <c r="B153" s="5"/>
      <c r="C153" s="5"/>
      <c r="D153" s="33"/>
      <c r="E153" s="33"/>
      <c r="F153" s="21" t="s">
        <v>11</v>
      </c>
      <c r="G153" s="72">
        <v>1</v>
      </c>
      <c r="H153" s="18">
        <v>0.4</v>
      </c>
      <c r="I153" s="25">
        <f t="shared" si="6"/>
        <v>0.4</v>
      </c>
      <c r="J153" s="41"/>
      <c r="K153" s="66"/>
    </row>
    <row r="154" spans="1:11" ht="24.75" customHeight="1" thickBot="1">
      <c r="A154" s="5"/>
      <c r="B154" s="5"/>
      <c r="C154" s="5"/>
      <c r="D154" s="33"/>
      <c r="E154" s="33"/>
      <c r="F154" s="22" t="s">
        <v>12</v>
      </c>
      <c r="G154" s="74">
        <v>1</v>
      </c>
      <c r="H154" s="19">
        <v>0.2</v>
      </c>
      <c r="I154" s="26">
        <f t="shared" si="6"/>
        <v>0.2</v>
      </c>
      <c r="J154" s="44"/>
      <c r="K154" s="66"/>
    </row>
    <row r="155" spans="1:11" ht="24.75" customHeight="1">
      <c r="A155" s="5"/>
      <c r="B155" s="5"/>
      <c r="C155" s="5"/>
      <c r="D155" s="33"/>
      <c r="E155" s="33"/>
      <c r="F155" s="20" t="s">
        <v>13</v>
      </c>
      <c r="G155" s="73">
        <v>1</v>
      </c>
      <c r="H155" s="17">
        <v>0.2</v>
      </c>
      <c r="I155" s="27">
        <f t="shared" si="6"/>
        <v>0.2</v>
      </c>
      <c r="J155" s="42">
        <f>I155+I156+I157</f>
        <v>0.4</v>
      </c>
      <c r="K155" s="66"/>
    </row>
    <row r="156" spans="1:11" ht="24.75" customHeight="1">
      <c r="A156" s="5"/>
      <c r="B156" s="5"/>
      <c r="C156" s="5"/>
      <c r="D156" s="33"/>
      <c r="E156" s="33"/>
      <c r="F156" s="21" t="s">
        <v>14</v>
      </c>
      <c r="G156" s="72">
        <v>1</v>
      </c>
      <c r="H156" s="18">
        <v>0.1</v>
      </c>
      <c r="I156" s="25">
        <f t="shared" si="6"/>
        <v>0.1</v>
      </c>
      <c r="J156" s="41"/>
      <c r="K156" s="66"/>
    </row>
    <row r="157" spans="1:11" ht="24.75" customHeight="1" thickBot="1">
      <c r="A157" s="5"/>
      <c r="B157" s="5"/>
      <c r="C157" s="5"/>
      <c r="D157" s="33"/>
      <c r="E157" s="33"/>
      <c r="F157" s="22" t="s">
        <v>15</v>
      </c>
      <c r="G157" s="74">
        <v>1</v>
      </c>
      <c r="H157" s="19">
        <v>0.1</v>
      </c>
      <c r="I157" s="26">
        <f t="shared" si="6"/>
        <v>0.1</v>
      </c>
      <c r="J157" s="44"/>
      <c r="K157" s="66"/>
    </row>
    <row r="158" spans="1:11" ht="24.75" customHeight="1">
      <c r="A158" s="5"/>
      <c r="B158" s="5"/>
      <c r="C158" s="5"/>
      <c r="D158" s="33"/>
      <c r="E158" s="33"/>
      <c r="F158" s="20" t="s">
        <v>16</v>
      </c>
      <c r="G158" s="73">
        <v>1</v>
      </c>
      <c r="H158" s="17">
        <v>0.2</v>
      </c>
      <c r="I158" s="27">
        <f t="shared" si="6"/>
        <v>0.2</v>
      </c>
      <c r="J158" s="42">
        <f>I158+I159+I160</f>
        <v>0.4</v>
      </c>
      <c r="K158" s="66"/>
    </row>
    <row r="159" spans="1:11" ht="24.75" customHeight="1">
      <c r="A159" s="5"/>
      <c r="B159" s="5"/>
      <c r="C159" s="5"/>
      <c r="D159" s="33"/>
      <c r="E159" s="33"/>
      <c r="F159" s="21" t="s">
        <v>17</v>
      </c>
      <c r="G159" s="72">
        <v>1</v>
      </c>
      <c r="H159" s="18">
        <v>0.1</v>
      </c>
      <c r="I159" s="25">
        <f t="shared" si="6"/>
        <v>0.1</v>
      </c>
      <c r="J159" s="41"/>
      <c r="K159" s="66"/>
    </row>
    <row r="160" spans="1:11" ht="24.75" customHeight="1" thickBot="1">
      <c r="A160" s="5"/>
      <c r="B160" s="5"/>
      <c r="C160" s="5"/>
      <c r="D160" s="33"/>
      <c r="E160" s="33"/>
      <c r="F160" s="22" t="s">
        <v>18</v>
      </c>
      <c r="G160" s="74">
        <v>1</v>
      </c>
      <c r="H160" s="19">
        <v>0.1</v>
      </c>
      <c r="I160" s="26">
        <f t="shared" si="6"/>
        <v>0.1</v>
      </c>
      <c r="J160" s="44"/>
      <c r="K160" s="66"/>
    </row>
    <row r="161" spans="1:11" ht="24.75" customHeight="1">
      <c r="A161" s="5"/>
      <c r="B161" s="5"/>
      <c r="C161" s="5"/>
      <c r="D161" s="33"/>
      <c r="E161" s="33"/>
      <c r="F161" s="20" t="s">
        <v>19</v>
      </c>
      <c r="G161" s="73">
        <v>1</v>
      </c>
      <c r="H161" s="17">
        <v>0.1</v>
      </c>
      <c r="I161" s="17">
        <f t="shared" si="6"/>
        <v>0.1</v>
      </c>
      <c r="J161" s="42">
        <f>I161+I162+I163</f>
        <v>0.2</v>
      </c>
      <c r="K161" s="66"/>
    </row>
    <row r="162" spans="1:11" ht="24.75" customHeight="1">
      <c r="A162" s="5"/>
      <c r="B162" s="5"/>
      <c r="C162" s="5"/>
      <c r="D162" s="33"/>
      <c r="E162" s="33"/>
      <c r="F162" s="21" t="s">
        <v>20</v>
      </c>
      <c r="G162" s="72">
        <v>1</v>
      </c>
      <c r="H162" s="18">
        <v>0.05</v>
      </c>
      <c r="I162" s="18">
        <f t="shared" si="6"/>
        <v>0.05</v>
      </c>
      <c r="J162" s="41"/>
      <c r="K162" s="66"/>
    </row>
    <row r="163" spans="1:11" ht="24.75" customHeight="1" thickBot="1">
      <c r="A163" s="6"/>
      <c r="B163" s="6"/>
      <c r="C163" s="6"/>
      <c r="D163" s="37"/>
      <c r="E163" s="37"/>
      <c r="F163" s="22" t="s">
        <v>21</v>
      </c>
      <c r="G163" s="74">
        <v>1</v>
      </c>
      <c r="H163" s="19">
        <v>0.05</v>
      </c>
      <c r="I163" s="19">
        <f t="shared" si="6"/>
        <v>0.05</v>
      </c>
      <c r="J163" s="44"/>
      <c r="K163" s="67"/>
    </row>
    <row r="164" spans="1:11" ht="24.75" customHeight="1">
      <c r="A164" s="4">
        <v>6</v>
      </c>
      <c r="B164" s="4">
        <v>6.2</v>
      </c>
      <c r="C164" s="4" t="s">
        <v>4</v>
      </c>
      <c r="D164" s="60" t="s">
        <v>5</v>
      </c>
      <c r="E164" s="60">
        <v>12</v>
      </c>
      <c r="F164" s="20" t="s">
        <v>10</v>
      </c>
      <c r="G164" s="73">
        <v>1</v>
      </c>
      <c r="H164" s="17">
        <v>0.4</v>
      </c>
      <c r="I164" s="27">
        <f t="shared" si="6"/>
        <v>0.4</v>
      </c>
      <c r="J164" s="42">
        <f>I164+I165+I166</f>
        <v>1</v>
      </c>
      <c r="K164" s="42">
        <f>J164+J167+J170+J173</f>
        <v>1.9999999999999998</v>
      </c>
    </row>
    <row r="165" spans="1:11" ht="24.75" customHeight="1">
      <c r="A165" s="5"/>
      <c r="B165" s="5"/>
      <c r="C165" s="5"/>
      <c r="D165" s="33"/>
      <c r="E165" s="33"/>
      <c r="F165" s="21" t="s">
        <v>11</v>
      </c>
      <c r="G165" s="72">
        <v>1</v>
      </c>
      <c r="H165" s="18">
        <v>0.4</v>
      </c>
      <c r="I165" s="25">
        <f t="shared" si="6"/>
        <v>0.4</v>
      </c>
      <c r="J165" s="41"/>
      <c r="K165" s="66"/>
    </row>
    <row r="166" spans="1:11" ht="24.75" customHeight="1" thickBot="1">
      <c r="A166" s="5"/>
      <c r="B166" s="5"/>
      <c r="C166" s="5"/>
      <c r="D166" s="33"/>
      <c r="E166" s="33"/>
      <c r="F166" s="22" t="s">
        <v>12</v>
      </c>
      <c r="G166" s="74">
        <v>1</v>
      </c>
      <c r="H166" s="19">
        <v>0.2</v>
      </c>
      <c r="I166" s="26">
        <f t="shared" si="6"/>
        <v>0.2</v>
      </c>
      <c r="J166" s="44"/>
      <c r="K166" s="66"/>
    </row>
    <row r="167" spans="1:11" ht="24.75" customHeight="1">
      <c r="A167" s="5"/>
      <c r="B167" s="5"/>
      <c r="C167" s="5"/>
      <c r="D167" s="33"/>
      <c r="E167" s="33"/>
      <c r="F167" s="20" t="s">
        <v>13</v>
      </c>
      <c r="G167" s="73">
        <v>1</v>
      </c>
      <c r="H167" s="17">
        <v>0.2</v>
      </c>
      <c r="I167" s="27">
        <f t="shared" si="6"/>
        <v>0.2</v>
      </c>
      <c r="J167" s="42">
        <f>I167+I168+I169</f>
        <v>0.4</v>
      </c>
      <c r="K167" s="66"/>
    </row>
    <row r="168" spans="1:11" ht="24.75" customHeight="1">
      <c r="A168" s="5"/>
      <c r="B168" s="5"/>
      <c r="C168" s="5"/>
      <c r="D168" s="33"/>
      <c r="E168" s="33"/>
      <c r="F168" s="21" t="s">
        <v>14</v>
      </c>
      <c r="G168" s="72">
        <v>1</v>
      </c>
      <c r="H168" s="18">
        <v>0.1</v>
      </c>
      <c r="I168" s="25">
        <f t="shared" si="6"/>
        <v>0.1</v>
      </c>
      <c r="J168" s="41"/>
      <c r="K168" s="66"/>
    </row>
    <row r="169" spans="1:11" ht="24.75" customHeight="1" thickBot="1">
      <c r="A169" s="5"/>
      <c r="B169" s="5"/>
      <c r="C169" s="5"/>
      <c r="D169" s="33"/>
      <c r="E169" s="33"/>
      <c r="F169" s="22" t="s">
        <v>15</v>
      </c>
      <c r="G169" s="74">
        <v>1</v>
      </c>
      <c r="H169" s="19">
        <v>0.1</v>
      </c>
      <c r="I169" s="26">
        <f t="shared" si="6"/>
        <v>0.1</v>
      </c>
      <c r="J169" s="44"/>
      <c r="K169" s="66"/>
    </row>
    <row r="170" spans="1:11" ht="24.75" customHeight="1">
      <c r="A170" s="5"/>
      <c r="B170" s="5"/>
      <c r="C170" s="5"/>
      <c r="D170" s="33"/>
      <c r="E170" s="33"/>
      <c r="F170" s="20" t="s">
        <v>16</v>
      </c>
      <c r="G170" s="73">
        <v>1</v>
      </c>
      <c r="H170" s="17">
        <v>0.2</v>
      </c>
      <c r="I170" s="27">
        <f t="shared" si="6"/>
        <v>0.2</v>
      </c>
      <c r="J170" s="42">
        <f>I170+I171+I172</f>
        <v>0.4</v>
      </c>
      <c r="K170" s="66"/>
    </row>
    <row r="171" spans="1:11" ht="24.75" customHeight="1">
      <c r="A171" s="5"/>
      <c r="B171" s="5"/>
      <c r="C171" s="5"/>
      <c r="D171" s="33"/>
      <c r="E171" s="33"/>
      <c r="F171" s="21" t="s">
        <v>17</v>
      </c>
      <c r="G171" s="72">
        <v>1</v>
      </c>
      <c r="H171" s="18">
        <v>0.1</v>
      </c>
      <c r="I171" s="25">
        <f t="shared" si="6"/>
        <v>0.1</v>
      </c>
      <c r="J171" s="41"/>
      <c r="K171" s="66"/>
    </row>
    <row r="172" spans="1:11" ht="24.75" customHeight="1" thickBot="1">
      <c r="A172" s="5"/>
      <c r="B172" s="5"/>
      <c r="C172" s="5"/>
      <c r="D172" s="33"/>
      <c r="E172" s="33"/>
      <c r="F172" s="22" t="s">
        <v>18</v>
      </c>
      <c r="G172" s="74">
        <v>1</v>
      </c>
      <c r="H172" s="19">
        <v>0.1</v>
      </c>
      <c r="I172" s="26">
        <f t="shared" si="6"/>
        <v>0.1</v>
      </c>
      <c r="J172" s="44"/>
      <c r="K172" s="66"/>
    </row>
    <row r="173" spans="1:11" ht="24.75" customHeight="1">
      <c r="A173" s="5"/>
      <c r="B173" s="5"/>
      <c r="C173" s="5"/>
      <c r="D173" s="33"/>
      <c r="E173" s="33"/>
      <c r="F173" s="20" t="s">
        <v>19</v>
      </c>
      <c r="G173" s="73">
        <v>1</v>
      </c>
      <c r="H173" s="17">
        <v>0.1</v>
      </c>
      <c r="I173" s="17">
        <f t="shared" si="6"/>
        <v>0.1</v>
      </c>
      <c r="J173" s="42">
        <f>I173+I174+I175</f>
        <v>0.2</v>
      </c>
      <c r="K173" s="66"/>
    </row>
    <row r="174" spans="1:11" ht="24.75" customHeight="1">
      <c r="A174" s="5"/>
      <c r="B174" s="5"/>
      <c r="C174" s="5"/>
      <c r="D174" s="33"/>
      <c r="E174" s="33"/>
      <c r="F174" s="21" t="s">
        <v>20</v>
      </c>
      <c r="G174" s="72">
        <v>1</v>
      </c>
      <c r="H174" s="18">
        <v>0.05</v>
      </c>
      <c r="I174" s="18">
        <f t="shared" si="6"/>
        <v>0.05</v>
      </c>
      <c r="J174" s="41"/>
      <c r="K174" s="66"/>
    </row>
    <row r="175" spans="1:11" ht="24.75" customHeight="1" thickBot="1">
      <c r="A175" s="6"/>
      <c r="B175" s="6"/>
      <c r="C175" s="6"/>
      <c r="D175" s="37"/>
      <c r="E175" s="37"/>
      <c r="F175" s="22" t="s">
        <v>21</v>
      </c>
      <c r="G175" s="74">
        <v>1</v>
      </c>
      <c r="H175" s="19">
        <v>0.05</v>
      </c>
      <c r="I175" s="19">
        <f t="shared" si="6"/>
        <v>0.05</v>
      </c>
      <c r="J175" s="44"/>
      <c r="K175" s="67"/>
    </row>
  </sheetData>
  <sheetProtection password="CC35" sheet="1"/>
  <dataValidations count="2">
    <dataValidation type="list" allowBlank="1" showInputMessage="1" showErrorMessage="1" sqref="C2:C104 C140:C175 C106:C121 C123:C138">
      <formula1>"ก,ข,ค"</formula1>
    </dataValidation>
    <dataValidation type="list" allowBlank="1" showInputMessage="1" showErrorMessage="1" sqref="D15:D30 D136:D138 D140:D175 D32:D47 D2:D13 D49:D100 D102:D104 D106:D117 D119:D121 D123:D134">
      <formula1>"How,What,How&amp;What"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8" sqref="F8"/>
    </sheetView>
  </sheetViews>
  <sheetFormatPr defaultColWidth="9.00390625" defaultRowHeight="24.75" customHeight="1"/>
  <cols>
    <col min="1" max="1" width="9.25390625" style="1" customWidth="1"/>
    <col min="2" max="2" width="10.375" style="1" customWidth="1"/>
    <col min="3" max="3" width="12.375" style="1" customWidth="1"/>
    <col min="4" max="4" width="10.625" style="1" customWidth="1"/>
    <col min="5" max="5" width="16.00390625" style="1" customWidth="1"/>
    <col min="6" max="6" width="8.875" style="1" customWidth="1"/>
    <col min="7" max="8" width="15.625" style="1" customWidth="1"/>
    <col min="9" max="9" width="18.00390625" style="0" customWidth="1"/>
  </cols>
  <sheetData>
    <row r="1" ht="24.75" customHeight="1" thickBot="1">
      <c r="A1" s="91" t="s">
        <v>57</v>
      </c>
    </row>
    <row r="2" spans="1:10" s="119" customFormat="1" ht="33" customHeight="1" thickBot="1">
      <c r="A2" s="114" t="s">
        <v>0</v>
      </c>
      <c r="B2" s="115" t="s">
        <v>2</v>
      </c>
      <c r="C2" s="116" t="s">
        <v>3</v>
      </c>
      <c r="D2" s="114" t="s">
        <v>76</v>
      </c>
      <c r="E2" s="115" t="s">
        <v>70</v>
      </c>
      <c r="F2" s="115" t="s">
        <v>2</v>
      </c>
      <c r="G2" s="115" t="s">
        <v>71</v>
      </c>
      <c r="H2" s="117" t="s">
        <v>72</v>
      </c>
      <c r="I2" s="115" t="s">
        <v>73</v>
      </c>
      <c r="J2" s="118"/>
    </row>
    <row r="3" spans="1:9" ht="24.75" customHeight="1" thickBot="1">
      <c r="A3" s="138">
        <f>'หมวด 6-1'!E2</f>
        <v>1.1</v>
      </c>
      <c r="B3" s="17">
        <f>'หมวด 6-1'!B2</f>
        <v>6.1</v>
      </c>
      <c r="C3" s="138" t="s">
        <v>5</v>
      </c>
      <c r="D3" s="17" t="s">
        <v>4</v>
      </c>
      <c r="E3" s="42">
        <f>('หมวด 6-1'!Q16+'หมวด 6-1'!Q25+'หมวด 6-1'!K36+'หมวด 6-1'!Q54+'หมวด 6-1'!K65+'หมวด 6-1'!K77)/6</f>
        <v>1.4633333333333336</v>
      </c>
      <c r="F3" s="4">
        <f>B3</f>
        <v>6.1</v>
      </c>
      <c r="G3" s="90">
        <f>('หมวด 6-1'!Q16+'หมวด 6-1'!Q25+'หมวด 6-1'!K36+'หมวด 6-1'!Q54+'หมวด 6-1'!K65+'หมวด 6-1'!K77)/6</f>
        <v>1.4633333333333336</v>
      </c>
      <c r="H3" s="97">
        <f>IF(G3&gt;5,0.5,IF(G3&gt;3,0.4,IF(G3&gt;2,0.3,IF(G3&gt;1,0.2,0.1))))</f>
        <v>0.2</v>
      </c>
      <c r="I3" s="101">
        <f>H3+H12</f>
        <v>0.30000000000000004</v>
      </c>
    </row>
    <row r="4" spans="1:9" ht="24.75" customHeight="1">
      <c r="A4" s="139">
        <f>'หมวด 6-1'!E15</f>
        <v>1.2</v>
      </c>
      <c r="B4" s="18">
        <f>'หมวด 6-1'!B15</f>
        <v>6.1</v>
      </c>
      <c r="C4" s="139" t="s">
        <v>9</v>
      </c>
      <c r="D4" s="18" t="s">
        <v>4</v>
      </c>
      <c r="E4" s="5"/>
      <c r="F4" s="5">
        <f aca="true" t="shared" si="0" ref="F4:F20">B4</f>
        <v>6.1</v>
      </c>
      <c r="G4" s="11"/>
      <c r="H4" s="98"/>
      <c r="I4" s="102"/>
    </row>
    <row r="5" spans="1:9" ht="24.75" customHeight="1">
      <c r="A5" s="139">
        <f>'หมวด 6-1'!E19</f>
        <v>2.1</v>
      </c>
      <c r="B5" s="18">
        <f>'หมวด 6-1'!B19</f>
        <v>6.1</v>
      </c>
      <c r="C5" s="139" t="s">
        <v>5</v>
      </c>
      <c r="D5" s="18" t="s">
        <v>4</v>
      </c>
      <c r="E5" s="5"/>
      <c r="F5" s="5">
        <f t="shared" si="0"/>
        <v>6.1</v>
      </c>
      <c r="G5" s="11"/>
      <c r="H5" s="98"/>
      <c r="I5" s="102"/>
    </row>
    <row r="6" spans="1:9" ht="24.75" customHeight="1">
      <c r="A6" s="139">
        <f>'หมวด 6-1'!E32</f>
        <v>2.2</v>
      </c>
      <c r="B6" s="18">
        <f>'หมวด 6-1'!B32</f>
        <v>6.1</v>
      </c>
      <c r="C6" s="139" t="s">
        <v>9</v>
      </c>
      <c r="D6" s="18" t="s">
        <v>4</v>
      </c>
      <c r="E6" s="41"/>
      <c r="F6" s="5">
        <f t="shared" si="0"/>
        <v>6.1</v>
      </c>
      <c r="G6" s="92"/>
      <c r="H6" s="98"/>
      <c r="I6" s="102"/>
    </row>
    <row r="7" spans="1:9" ht="24.75" customHeight="1">
      <c r="A7" s="18">
        <f>'หมวด 6-1'!E36</f>
        <v>3</v>
      </c>
      <c r="B7" s="18">
        <f>'หมวด 6-1'!B36</f>
        <v>6.1</v>
      </c>
      <c r="C7" s="18" t="s">
        <v>5</v>
      </c>
      <c r="D7" s="18" t="s">
        <v>4</v>
      </c>
      <c r="E7" s="58"/>
      <c r="F7" s="5">
        <f t="shared" si="0"/>
        <v>6.1</v>
      </c>
      <c r="G7" s="11"/>
      <c r="H7" s="98"/>
      <c r="I7" s="102"/>
    </row>
    <row r="8" spans="1:9" ht="24.75" customHeight="1">
      <c r="A8" s="139">
        <f>'หมวด 6-1'!E49</f>
        <v>4.1</v>
      </c>
      <c r="B8" s="18">
        <f>'หมวด 6-1'!B49</f>
        <v>6.1</v>
      </c>
      <c r="C8" s="139" t="s">
        <v>9</v>
      </c>
      <c r="D8" s="18" t="s">
        <v>4</v>
      </c>
      <c r="E8" s="5"/>
      <c r="F8" s="5">
        <f t="shared" si="0"/>
        <v>6.1</v>
      </c>
      <c r="G8" s="11"/>
      <c r="H8" s="98"/>
      <c r="I8" s="102"/>
    </row>
    <row r="9" spans="1:9" ht="24.75" customHeight="1">
      <c r="A9" s="139">
        <f>'หมวด 6-1'!E53</f>
        <v>4.2</v>
      </c>
      <c r="B9" s="18">
        <f>'หมวด 6-1'!B53</f>
        <v>6.1</v>
      </c>
      <c r="C9" s="139" t="s">
        <v>5</v>
      </c>
      <c r="D9" s="18" t="s">
        <v>4</v>
      </c>
      <c r="E9" s="5"/>
      <c r="F9" s="5">
        <f t="shared" si="0"/>
        <v>6.1</v>
      </c>
      <c r="G9" s="11"/>
      <c r="H9" s="98"/>
      <c r="I9" s="102"/>
    </row>
    <row r="10" spans="1:9" ht="24.75" customHeight="1">
      <c r="A10" s="18">
        <f>'หมวด 6-1'!E65</f>
        <v>5</v>
      </c>
      <c r="B10" s="18">
        <f>'หมวด 6-1'!B65</f>
        <v>6.1</v>
      </c>
      <c r="C10" s="18" t="s">
        <v>5</v>
      </c>
      <c r="D10" s="18" t="s">
        <v>4</v>
      </c>
      <c r="E10" s="58"/>
      <c r="F10" s="5">
        <f t="shared" si="0"/>
        <v>6.1</v>
      </c>
      <c r="G10" s="11"/>
      <c r="H10" s="98"/>
      <c r="I10" s="102"/>
    </row>
    <row r="11" spans="1:9" ht="24.75" customHeight="1" thickBot="1">
      <c r="A11" s="18">
        <f>'หมวด 6-1'!E77</f>
        <v>6</v>
      </c>
      <c r="B11" s="18">
        <f>'หมวด 6-1'!B77</f>
        <v>6.1</v>
      </c>
      <c r="C11" s="18" t="s">
        <v>5</v>
      </c>
      <c r="D11" s="18" t="s">
        <v>4</v>
      </c>
      <c r="E11" s="44"/>
      <c r="F11" s="6">
        <f t="shared" si="0"/>
        <v>6.1</v>
      </c>
      <c r="G11" s="94"/>
      <c r="H11" s="98"/>
      <c r="I11" s="102"/>
    </row>
    <row r="12" spans="1:9" ht="24.75" customHeight="1">
      <c r="A12" s="139">
        <f>'หมวด 6-1'!E89</f>
        <v>7.1</v>
      </c>
      <c r="B12" s="18">
        <f>'หมวด 6-1'!B89</f>
        <v>6.2</v>
      </c>
      <c r="C12" s="139" t="s">
        <v>5</v>
      </c>
      <c r="D12" s="18" t="s">
        <v>4</v>
      </c>
      <c r="E12" s="41">
        <f>('หมวด 6-1'!Q96+'หมวด 6-1'!Q116+'หมวด 6-1'!K123+'หมวด 6-1'!Q142+'หมวด 6-1'!K152+'หมวด 6-1'!K164)/6</f>
        <v>0.9333333333333332</v>
      </c>
      <c r="F12" s="5">
        <f t="shared" si="0"/>
        <v>6.2</v>
      </c>
      <c r="G12" s="92">
        <f>('หมวด 6-1'!Q96+'หมวด 6-1'!Q116+'หมวด 6-1'!K123+'หมวด 6-1'!Q142+'หมวด 6-1'!K152+'หมวด 6-1'!K164)/6</f>
        <v>0.9333333333333332</v>
      </c>
      <c r="H12" s="97">
        <f>IF(G12&gt;5,0.5,IF(G12&gt;3,0.4,IF(G12&gt;2,0.3,IF(G12&gt;1,0.2,0.1))))</f>
        <v>0.1</v>
      </c>
      <c r="I12" s="102"/>
    </row>
    <row r="13" spans="1:8" ht="24.75" customHeight="1">
      <c r="A13" s="139">
        <f>'หมวด 6-1'!E102</f>
        <v>7.2</v>
      </c>
      <c r="B13" s="18">
        <f>'หมวด 6-1'!B102</f>
        <v>6.2</v>
      </c>
      <c r="C13" s="139" t="s">
        <v>9</v>
      </c>
      <c r="D13" s="18" t="s">
        <v>4</v>
      </c>
      <c r="E13" s="5"/>
      <c r="F13" s="5">
        <f t="shared" si="0"/>
        <v>6.2</v>
      </c>
      <c r="G13" s="12"/>
      <c r="H13" s="5"/>
    </row>
    <row r="14" spans="1:8" s="1" customFormat="1" ht="24.75" customHeight="1">
      <c r="A14" s="50">
        <f>'หมวด 6-1'!E106</f>
        <v>8.1</v>
      </c>
      <c r="B14" s="29">
        <f>'หมวด 6-1'!B106</f>
        <v>6.2</v>
      </c>
      <c r="C14" s="139" t="s">
        <v>5</v>
      </c>
      <c r="D14" s="18" t="s">
        <v>4</v>
      </c>
      <c r="E14" s="5"/>
      <c r="F14" s="5">
        <f t="shared" si="0"/>
        <v>6.2</v>
      </c>
      <c r="G14" s="11"/>
      <c r="H14" s="5"/>
    </row>
    <row r="15" spans="1:8" s="1" customFormat="1" ht="24.75" customHeight="1">
      <c r="A15" s="139">
        <f>'หมวด 6-1'!E119</f>
        <v>8.2</v>
      </c>
      <c r="B15" s="18">
        <f>'หมวด 6-1'!B119</f>
        <v>6.2</v>
      </c>
      <c r="C15" s="139" t="s">
        <v>9</v>
      </c>
      <c r="D15" s="18" t="s">
        <v>4</v>
      </c>
      <c r="E15" s="41"/>
      <c r="F15" s="5">
        <f t="shared" si="0"/>
        <v>6.2</v>
      </c>
      <c r="G15" s="11"/>
      <c r="H15" s="5"/>
    </row>
    <row r="16" spans="1:8" ht="24.75" customHeight="1">
      <c r="A16" s="18">
        <f>'หมวด 6-1'!E123</f>
        <v>9</v>
      </c>
      <c r="B16" s="18">
        <f>'หมวด 6-1'!B123</f>
        <v>6.2</v>
      </c>
      <c r="C16" s="18" t="s">
        <v>5</v>
      </c>
      <c r="D16" s="18" t="s">
        <v>4</v>
      </c>
      <c r="E16" s="5"/>
      <c r="F16" s="5">
        <f t="shared" si="0"/>
        <v>6.2</v>
      </c>
      <c r="G16" s="11"/>
      <c r="H16" s="5"/>
    </row>
    <row r="17" spans="1:8" ht="24.75" customHeight="1">
      <c r="A17" s="139">
        <f>'หมวด 6-1'!E136</f>
        <v>10.1</v>
      </c>
      <c r="B17" s="18">
        <f>'หมวด 6-1'!B136</f>
        <v>6.2</v>
      </c>
      <c r="C17" s="139" t="s">
        <v>9</v>
      </c>
      <c r="D17" s="18" t="s">
        <v>4</v>
      </c>
      <c r="E17" s="5"/>
      <c r="F17" s="5">
        <f t="shared" si="0"/>
        <v>6.2</v>
      </c>
      <c r="G17" s="11"/>
      <c r="H17" s="5"/>
    </row>
    <row r="18" spans="1:8" ht="24.75" customHeight="1">
      <c r="A18" s="139">
        <f>'หมวด 6-1'!E140</f>
        <v>10.2</v>
      </c>
      <c r="B18" s="18">
        <f>'หมวด 6-1'!B140</f>
        <v>6.2</v>
      </c>
      <c r="C18" s="139" t="s">
        <v>5</v>
      </c>
      <c r="D18" s="18" t="s">
        <v>4</v>
      </c>
      <c r="E18" s="41"/>
      <c r="F18" s="5">
        <f t="shared" si="0"/>
        <v>6.2</v>
      </c>
      <c r="G18" s="92"/>
      <c r="H18" s="5"/>
    </row>
    <row r="19" spans="1:8" ht="24.75" customHeight="1">
      <c r="A19" s="18">
        <f>'หมวด 6-1'!E152</f>
        <v>11</v>
      </c>
      <c r="B19" s="18">
        <f>'หมวด 6-1'!B152</f>
        <v>6.2</v>
      </c>
      <c r="C19" s="18" t="s">
        <v>5</v>
      </c>
      <c r="D19" s="18" t="s">
        <v>4</v>
      </c>
      <c r="E19" s="41"/>
      <c r="F19" s="5">
        <f t="shared" si="0"/>
        <v>6.2</v>
      </c>
      <c r="G19" s="11"/>
      <c r="H19" s="5"/>
    </row>
    <row r="20" spans="1:8" ht="24.75" customHeight="1" thickBot="1">
      <c r="A20" s="19">
        <f>'หมวด 6-1'!E164</f>
        <v>12</v>
      </c>
      <c r="B20" s="19">
        <f>'หมวด 6-1'!B164</f>
        <v>6.2</v>
      </c>
      <c r="C20" s="19" t="s">
        <v>5</v>
      </c>
      <c r="D20" s="19" t="s">
        <v>4</v>
      </c>
      <c r="E20" s="44"/>
      <c r="F20" s="6">
        <f t="shared" si="0"/>
        <v>6.2</v>
      </c>
      <c r="G20" s="15"/>
      <c r="H20" s="6"/>
    </row>
  </sheetData>
  <sheetProtection password="CC35" sheet="1"/>
  <dataValidations count="2">
    <dataValidation type="list" allowBlank="1" showInputMessage="1" showErrorMessage="1" sqref="C3:C20">
      <formula1>"How,What,How&amp;What"</formula1>
    </dataValidation>
    <dataValidation type="list" allowBlank="1" showInputMessage="1" showErrorMessage="1" sqref="D3:D20">
      <formula1>"ก,ข,ค"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00">
      <selection activeCell="G30" sqref="G30"/>
    </sheetView>
  </sheetViews>
  <sheetFormatPr defaultColWidth="9.00390625" defaultRowHeight="24.75" customHeight="1"/>
  <cols>
    <col min="3" max="3" width="11.125" style="0" customWidth="1"/>
    <col min="4" max="4" width="11.00390625" style="0" customWidth="1"/>
    <col min="6" max="6" width="9.00390625" style="1" customWidth="1"/>
    <col min="7" max="7" width="14.75390625" style="77" customWidth="1"/>
    <col min="8" max="8" width="9.00390625" style="1" customWidth="1"/>
    <col min="9" max="9" width="12.00390625" style="1" customWidth="1"/>
    <col min="10" max="10" width="11.25390625" style="0" customWidth="1"/>
    <col min="11" max="11" width="16.75390625" style="0" customWidth="1"/>
  </cols>
  <sheetData>
    <row r="1" spans="1:13" s="119" customFormat="1" ht="27" customHeight="1" thickBot="1">
      <c r="A1" s="141" t="s">
        <v>1</v>
      </c>
      <c r="B1" s="141" t="s">
        <v>2</v>
      </c>
      <c r="C1" s="142" t="s">
        <v>76</v>
      </c>
      <c r="D1" s="141" t="s">
        <v>3</v>
      </c>
      <c r="E1" s="141" t="s">
        <v>0</v>
      </c>
      <c r="F1" s="141" t="s">
        <v>22</v>
      </c>
      <c r="G1" s="143" t="s">
        <v>60</v>
      </c>
      <c r="H1" s="141" t="s">
        <v>23</v>
      </c>
      <c r="I1" s="141" t="s">
        <v>77</v>
      </c>
      <c r="J1" s="141" t="s">
        <v>25</v>
      </c>
      <c r="K1" s="144" t="s">
        <v>78</v>
      </c>
      <c r="L1" s="124"/>
      <c r="M1" s="118"/>
    </row>
    <row r="2" spans="1:11" ht="24.75" customHeight="1">
      <c r="A2" s="4">
        <v>7</v>
      </c>
      <c r="B2" s="4">
        <v>7.1</v>
      </c>
      <c r="C2" s="4" t="s">
        <v>4</v>
      </c>
      <c r="D2" s="4" t="s">
        <v>33</v>
      </c>
      <c r="E2" s="4">
        <v>1</v>
      </c>
      <c r="F2" s="4" t="s">
        <v>40</v>
      </c>
      <c r="G2" s="86">
        <v>2</v>
      </c>
      <c r="H2" s="20">
        <v>0.4</v>
      </c>
      <c r="I2" s="53">
        <f>G2*H2</f>
        <v>0.8</v>
      </c>
      <c r="J2" s="90">
        <f>(I2+I3)</f>
        <v>1.6</v>
      </c>
      <c r="K2" s="42">
        <f>J2+J4+J6+J8</f>
        <v>3.2</v>
      </c>
    </row>
    <row r="3" spans="1:11" ht="24.75" customHeight="1" thickBot="1">
      <c r="A3" s="5"/>
      <c r="B3" s="5"/>
      <c r="C3" s="5"/>
      <c r="D3" s="5"/>
      <c r="E3" s="5"/>
      <c r="F3" s="5" t="s">
        <v>41</v>
      </c>
      <c r="G3" s="87">
        <v>2</v>
      </c>
      <c r="H3" s="21">
        <v>0.4</v>
      </c>
      <c r="I3" s="55">
        <f aca="true" t="shared" si="0" ref="I3:I9">G3*H3</f>
        <v>0.8</v>
      </c>
      <c r="J3" s="94"/>
      <c r="K3" s="5"/>
    </row>
    <row r="4" spans="1:11" ht="24.75" customHeight="1">
      <c r="A4" s="5"/>
      <c r="B4" s="5"/>
      <c r="C4" s="5"/>
      <c r="D4" s="5"/>
      <c r="E4" s="5"/>
      <c r="F4" s="5" t="s">
        <v>42</v>
      </c>
      <c r="G4" s="87">
        <v>2</v>
      </c>
      <c r="H4" s="21">
        <v>0.2</v>
      </c>
      <c r="I4" s="53">
        <f t="shared" si="0"/>
        <v>0.4</v>
      </c>
      <c r="J4" s="90">
        <f>(I4+I5)</f>
        <v>0.8</v>
      </c>
      <c r="K4" s="5"/>
    </row>
    <row r="5" spans="1:11" ht="24.75" customHeight="1" thickBot="1">
      <c r="A5" s="5"/>
      <c r="B5" s="5"/>
      <c r="C5" s="5"/>
      <c r="D5" s="5"/>
      <c r="E5" s="5"/>
      <c r="F5" s="5" t="s">
        <v>43</v>
      </c>
      <c r="G5" s="87">
        <v>2</v>
      </c>
      <c r="H5" s="21">
        <v>0.2</v>
      </c>
      <c r="I5" s="55">
        <f t="shared" si="0"/>
        <v>0.4</v>
      </c>
      <c r="J5" s="94"/>
      <c r="K5" s="5"/>
    </row>
    <row r="6" spans="1:11" ht="24.75" customHeight="1">
      <c r="A6" s="5"/>
      <c r="B6" s="5"/>
      <c r="C6" s="5"/>
      <c r="D6" s="5"/>
      <c r="E6" s="5"/>
      <c r="F6" s="5" t="s">
        <v>44</v>
      </c>
      <c r="G6" s="87">
        <v>1</v>
      </c>
      <c r="H6" s="21">
        <v>0.2</v>
      </c>
      <c r="I6" s="53">
        <f t="shared" si="0"/>
        <v>0.2</v>
      </c>
      <c r="J6" s="90">
        <f>(I6+I7)</f>
        <v>0.4</v>
      </c>
      <c r="K6" s="5"/>
    </row>
    <row r="7" spans="1:11" ht="24.75" customHeight="1" thickBot="1">
      <c r="A7" s="5"/>
      <c r="B7" s="5"/>
      <c r="C7" s="5"/>
      <c r="D7" s="5"/>
      <c r="E7" s="5"/>
      <c r="F7" s="5" t="s">
        <v>45</v>
      </c>
      <c r="G7" s="87">
        <v>1</v>
      </c>
      <c r="H7" s="21">
        <v>0.2</v>
      </c>
      <c r="I7" s="55">
        <f t="shared" si="0"/>
        <v>0.2</v>
      </c>
      <c r="J7" s="94"/>
      <c r="K7" s="5"/>
    </row>
    <row r="8" spans="1:11" ht="24.75" customHeight="1">
      <c r="A8" s="5"/>
      <c r="B8" s="5"/>
      <c r="C8" s="5"/>
      <c r="D8" s="5"/>
      <c r="E8" s="5"/>
      <c r="F8" s="5" t="s">
        <v>46</v>
      </c>
      <c r="G8" s="87">
        <v>1</v>
      </c>
      <c r="H8" s="21">
        <v>0.2</v>
      </c>
      <c r="I8" s="56">
        <f t="shared" si="0"/>
        <v>0.2</v>
      </c>
      <c r="J8" s="90">
        <f>(I8+I9)</f>
        <v>0.4</v>
      </c>
      <c r="K8" s="5"/>
    </row>
    <row r="9" spans="1:11" ht="24.75" customHeight="1" thickBot="1">
      <c r="A9" s="6"/>
      <c r="B9" s="6"/>
      <c r="C9" s="6"/>
      <c r="D9" s="6"/>
      <c r="E9" s="6"/>
      <c r="F9" s="6" t="s">
        <v>47</v>
      </c>
      <c r="G9" s="88">
        <v>1</v>
      </c>
      <c r="H9" s="22">
        <v>0.2</v>
      </c>
      <c r="I9" s="57">
        <f t="shared" si="0"/>
        <v>0.2</v>
      </c>
      <c r="J9" s="94"/>
      <c r="K9" s="5"/>
    </row>
    <row r="10" spans="1:11" ht="24.75" customHeight="1">
      <c r="A10" s="4">
        <v>7</v>
      </c>
      <c r="B10" s="4">
        <v>7.2</v>
      </c>
      <c r="C10" s="4" t="s">
        <v>4</v>
      </c>
      <c r="D10" s="4" t="s">
        <v>33</v>
      </c>
      <c r="E10" s="4">
        <v>2</v>
      </c>
      <c r="F10" s="4" t="s">
        <v>40</v>
      </c>
      <c r="G10" s="86">
        <v>2</v>
      </c>
      <c r="H10" s="20">
        <v>0.4</v>
      </c>
      <c r="I10" s="53">
        <f>G10*H10</f>
        <v>0.8</v>
      </c>
      <c r="J10" s="90">
        <f>(I10+I11)</f>
        <v>1.6</v>
      </c>
      <c r="K10" s="42">
        <f>J10+J12+J14+J16</f>
        <v>3.6</v>
      </c>
    </row>
    <row r="11" spans="1:11" ht="24.75" customHeight="1" thickBot="1">
      <c r="A11" s="5"/>
      <c r="B11" s="5"/>
      <c r="C11" s="5"/>
      <c r="D11" s="5"/>
      <c r="E11" s="5"/>
      <c r="F11" s="5" t="s">
        <v>41</v>
      </c>
      <c r="G11" s="87">
        <v>2</v>
      </c>
      <c r="H11" s="21">
        <v>0.4</v>
      </c>
      <c r="I11" s="55">
        <f aca="true" t="shared" si="1" ref="I11:I17">G11*H11</f>
        <v>0.8</v>
      </c>
      <c r="J11" s="94"/>
      <c r="K11" s="5"/>
    </row>
    <row r="12" spans="1:11" ht="24.75" customHeight="1">
      <c r="A12" s="5"/>
      <c r="B12" s="5"/>
      <c r="C12" s="5"/>
      <c r="D12" s="5"/>
      <c r="E12" s="5"/>
      <c r="F12" s="5" t="s">
        <v>42</v>
      </c>
      <c r="G12" s="87">
        <v>2</v>
      </c>
      <c r="H12" s="21">
        <v>0.2</v>
      </c>
      <c r="I12" s="53">
        <f t="shared" si="1"/>
        <v>0.4</v>
      </c>
      <c r="J12" s="90">
        <f>(I12+I13)</f>
        <v>0.8</v>
      </c>
      <c r="K12" s="5"/>
    </row>
    <row r="13" spans="1:11" ht="24.75" customHeight="1" thickBot="1">
      <c r="A13" s="5"/>
      <c r="B13" s="5"/>
      <c r="C13" s="5"/>
      <c r="D13" s="5"/>
      <c r="E13" s="5"/>
      <c r="F13" s="5" t="s">
        <v>43</v>
      </c>
      <c r="G13" s="87">
        <v>2</v>
      </c>
      <c r="H13" s="21">
        <v>0.2</v>
      </c>
      <c r="I13" s="55">
        <f t="shared" si="1"/>
        <v>0.4</v>
      </c>
      <c r="J13" s="94"/>
      <c r="K13" s="5"/>
    </row>
    <row r="14" spans="1:11" ht="24.75" customHeight="1">
      <c r="A14" s="5"/>
      <c r="B14" s="5"/>
      <c r="C14" s="5"/>
      <c r="D14" s="5"/>
      <c r="E14" s="5"/>
      <c r="F14" s="5" t="s">
        <v>44</v>
      </c>
      <c r="G14" s="87">
        <v>2</v>
      </c>
      <c r="H14" s="21">
        <v>0.2</v>
      </c>
      <c r="I14" s="53">
        <f t="shared" si="1"/>
        <v>0.4</v>
      </c>
      <c r="J14" s="90">
        <f>(I14+I15)</f>
        <v>0.8</v>
      </c>
      <c r="K14" s="5"/>
    </row>
    <row r="15" spans="1:11" ht="24.75" customHeight="1" thickBot="1">
      <c r="A15" s="5"/>
      <c r="B15" s="5"/>
      <c r="C15" s="5"/>
      <c r="D15" s="5"/>
      <c r="E15" s="5"/>
      <c r="F15" s="5" t="s">
        <v>45</v>
      </c>
      <c r="G15" s="87">
        <v>2</v>
      </c>
      <c r="H15" s="21">
        <v>0.2</v>
      </c>
      <c r="I15" s="55">
        <f t="shared" si="1"/>
        <v>0.4</v>
      </c>
      <c r="J15" s="94"/>
      <c r="K15" s="5"/>
    </row>
    <row r="16" spans="1:11" ht="24.75" customHeight="1">
      <c r="A16" s="5"/>
      <c r="B16" s="5"/>
      <c r="C16" s="5"/>
      <c r="D16" s="5"/>
      <c r="E16" s="5"/>
      <c r="F16" s="5" t="s">
        <v>46</v>
      </c>
      <c r="G16" s="87">
        <v>1</v>
      </c>
      <c r="H16" s="21">
        <v>0.2</v>
      </c>
      <c r="I16" s="56">
        <f t="shared" si="1"/>
        <v>0.2</v>
      </c>
      <c r="J16" s="90">
        <f>(I16+I17)</f>
        <v>0.4</v>
      </c>
      <c r="K16" s="5"/>
    </row>
    <row r="17" spans="1:11" ht="24.75" customHeight="1" thickBot="1">
      <c r="A17" s="6"/>
      <c r="B17" s="6"/>
      <c r="C17" s="6"/>
      <c r="D17" s="6"/>
      <c r="E17" s="6"/>
      <c r="F17" s="6" t="s">
        <v>47</v>
      </c>
      <c r="G17" s="88">
        <v>1</v>
      </c>
      <c r="H17" s="22">
        <v>0.2</v>
      </c>
      <c r="I17" s="57">
        <f t="shared" si="1"/>
        <v>0.2</v>
      </c>
      <c r="J17" s="94"/>
      <c r="K17" s="6"/>
    </row>
    <row r="18" spans="1:11" ht="24.75" customHeight="1">
      <c r="A18" s="4">
        <v>7</v>
      </c>
      <c r="B18" s="4">
        <v>7.2</v>
      </c>
      <c r="C18" s="4" t="s">
        <v>4</v>
      </c>
      <c r="D18" s="4" t="s">
        <v>33</v>
      </c>
      <c r="E18" s="4">
        <v>3</v>
      </c>
      <c r="F18" s="4" t="s">
        <v>40</v>
      </c>
      <c r="G18" s="86">
        <v>2</v>
      </c>
      <c r="H18" s="20">
        <v>0.4</v>
      </c>
      <c r="I18" s="53">
        <f>G18*H18</f>
        <v>0.8</v>
      </c>
      <c r="J18" s="90">
        <f>(I18+I19)</f>
        <v>1.6</v>
      </c>
      <c r="K18" s="42">
        <f>J18+J20+J22+J24</f>
        <v>3.2</v>
      </c>
    </row>
    <row r="19" spans="1:11" ht="24.75" customHeight="1" thickBot="1">
      <c r="A19" s="5"/>
      <c r="B19" s="5"/>
      <c r="C19" s="5"/>
      <c r="D19" s="5"/>
      <c r="E19" s="5"/>
      <c r="F19" s="5" t="s">
        <v>41</v>
      </c>
      <c r="G19" s="87">
        <v>2</v>
      </c>
      <c r="H19" s="21">
        <v>0.4</v>
      </c>
      <c r="I19" s="55">
        <f aca="true" t="shared" si="2" ref="I19:I25">G19*H19</f>
        <v>0.8</v>
      </c>
      <c r="J19" s="94"/>
      <c r="K19" s="5"/>
    </row>
    <row r="20" spans="1:11" ht="24.75" customHeight="1">
      <c r="A20" s="5"/>
      <c r="B20" s="5"/>
      <c r="C20" s="5"/>
      <c r="D20" s="5"/>
      <c r="E20" s="5"/>
      <c r="F20" s="5" t="s">
        <v>42</v>
      </c>
      <c r="G20" s="87">
        <v>2</v>
      </c>
      <c r="H20" s="21">
        <v>0.2</v>
      </c>
      <c r="I20" s="53">
        <f t="shared" si="2"/>
        <v>0.4</v>
      </c>
      <c r="J20" s="90">
        <f>(I20+I21)</f>
        <v>0.8</v>
      </c>
      <c r="K20" s="5"/>
    </row>
    <row r="21" spans="1:11" ht="24.75" customHeight="1" thickBot="1">
      <c r="A21" s="5"/>
      <c r="B21" s="5"/>
      <c r="C21" s="5"/>
      <c r="D21" s="5"/>
      <c r="E21" s="5"/>
      <c r="F21" s="5" t="s">
        <v>43</v>
      </c>
      <c r="G21" s="87">
        <v>2</v>
      </c>
      <c r="H21" s="21">
        <v>0.2</v>
      </c>
      <c r="I21" s="55">
        <f t="shared" si="2"/>
        <v>0.4</v>
      </c>
      <c r="J21" s="94"/>
      <c r="K21" s="5"/>
    </row>
    <row r="22" spans="1:11" ht="24.75" customHeight="1">
      <c r="A22" s="5"/>
      <c r="B22" s="5"/>
      <c r="C22" s="5"/>
      <c r="D22" s="5"/>
      <c r="E22" s="5"/>
      <c r="F22" s="5" t="s">
        <v>44</v>
      </c>
      <c r="G22" s="87">
        <v>1</v>
      </c>
      <c r="H22" s="21">
        <v>0.2</v>
      </c>
      <c r="I22" s="53">
        <f t="shared" si="2"/>
        <v>0.2</v>
      </c>
      <c r="J22" s="90">
        <f>(I22+I23)</f>
        <v>0.4</v>
      </c>
      <c r="K22" s="5"/>
    </row>
    <row r="23" spans="1:11" ht="24.75" customHeight="1" thickBot="1">
      <c r="A23" s="5"/>
      <c r="B23" s="5"/>
      <c r="C23" s="5"/>
      <c r="D23" s="5"/>
      <c r="E23" s="5"/>
      <c r="F23" s="5" t="s">
        <v>45</v>
      </c>
      <c r="G23" s="87">
        <v>1</v>
      </c>
      <c r="H23" s="21">
        <v>0.2</v>
      </c>
      <c r="I23" s="55">
        <f t="shared" si="2"/>
        <v>0.2</v>
      </c>
      <c r="J23" s="94"/>
      <c r="K23" s="5"/>
    </row>
    <row r="24" spans="1:11" ht="24.75" customHeight="1">
      <c r="A24" s="5"/>
      <c r="B24" s="5"/>
      <c r="C24" s="5"/>
      <c r="D24" s="5"/>
      <c r="E24" s="5"/>
      <c r="F24" s="5" t="s">
        <v>46</v>
      </c>
      <c r="G24" s="87">
        <v>1</v>
      </c>
      <c r="H24" s="21">
        <v>0.2</v>
      </c>
      <c r="I24" s="56">
        <f t="shared" si="2"/>
        <v>0.2</v>
      </c>
      <c r="J24" s="90">
        <f>(I24+I25)</f>
        <v>0.4</v>
      </c>
      <c r="K24" s="5"/>
    </row>
    <row r="25" spans="1:11" ht="24.75" customHeight="1" thickBot="1">
      <c r="A25" s="6"/>
      <c r="B25" s="6"/>
      <c r="C25" s="6"/>
      <c r="D25" s="6"/>
      <c r="E25" s="6"/>
      <c r="F25" s="6" t="s">
        <v>47</v>
      </c>
      <c r="G25" s="88">
        <v>1</v>
      </c>
      <c r="H25" s="22">
        <v>0.2</v>
      </c>
      <c r="I25" s="57">
        <f t="shared" si="2"/>
        <v>0.2</v>
      </c>
      <c r="J25" s="94"/>
      <c r="K25" s="6"/>
    </row>
    <row r="26" spans="1:11" ht="24.75" customHeight="1">
      <c r="A26" s="4">
        <v>7</v>
      </c>
      <c r="B26" s="4">
        <v>7.2</v>
      </c>
      <c r="C26" s="4" t="s">
        <v>4</v>
      </c>
      <c r="D26" s="4" t="s">
        <v>33</v>
      </c>
      <c r="E26" s="4">
        <v>4</v>
      </c>
      <c r="F26" s="4" t="s">
        <v>40</v>
      </c>
      <c r="G26" s="86">
        <v>2</v>
      </c>
      <c r="H26" s="20">
        <v>0.4</v>
      </c>
      <c r="I26" s="53">
        <f>G26*H26</f>
        <v>0.8</v>
      </c>
      <c r="J26" s="90">
        <f>(I26+I27)</f>
        <v>1.6</v>
      </c>
      <c r="K26" s="42">
        <f>J26+J28+J30+J32</f>
        <v>3.2</v>
      </c>
    </row>
    <row r="27" spans="1:11" ht="24.75" customHeight="1" thickBot="1">
      <c r="A27" s="5"/>
      <c r="B27" s="5"/>
      <c r="C27" s="5"/>
      <c r="D27" s="5"/>
      <c r="E27" s="5"/>
      <c r="F27" s="5" t="s">
        <v>41</v>
      </c>
      <c r="G27" s="87">
        <v>2</v>
      </c>
      <c r="H27" s="21">
        <v>0.4</v>
      </c>
      <c r="I27" s="55">
        <f aca="true" t="shared" si="3" ref="I27:I33">G27*H27</f>
        <v>0.8</v>
      </c>
      <c r="J27" s="94"/>
      <c r="K27" s="5"/>
    </row>
    <row r="28" spans="1:11" ht="24.75" customHeight="1">
      <c r="A28" s="5"/>
      <c r="B28" s="5"/>
      <c r="C28" s="5"/>
      <c r="D28" s="5"/>
      <c r="E28" s="5"/>
      <c r="F28" s="5" t="s">
        <v>42</v>
      </c>
      <c r="G28" s="87">
        <v>2</v>
      </c>
      <c r="H28" s="21">
        <v>0.2</v>
      </c>
      <c r="I28" s="53">
        <f t="shared" si="3"/>
        <v>0.4</v>
      </c>
      <c r="J28" s="90">
        <f>(I28+I29)</f>
        <v>0.8</v>
      </c>
      <c r="K28" s="5"/>
    </row>
    <row r="29" spans="1:11" ht="24.75" customHeight="1" thickBot="1">
      <c r="A29" s="5"/>
      <c r="B29" s="5"/>
      <c r="C29" s="5"/>
      <c r="D29" s="5"/>
      <c r="E29" s="5"/>
      <c r="F29" s="5" t="s">
        <v>43</v>
      </c>
      <c r="G29" s="87">
        <v>2</v>
      </c>
      <c r="H29" s="21">
        <v>0.2</v>
      </c>
      <c r="I29" s="55">
        <f t="shared" si="3"/>
        <v>0.4</v>
      </c>
      <c r="J29" s="94"/>
      <c r="K29" s="5"/>
    </row>
    <row r="30" spans="1:11" ht="24.75" customHeight="1">
      <c r="A30" s="5"/>
      <c r="B30" s="5"/>
      <c r="C30" s="5"/>
      <c r="D30" s="5"/>
      <c r="E30" s="5"/>
      <c r="F30" s="5" t="s">
        <v>44</v>
      </c>
      <c r="G30" s="87">
        <v>1</v>
      </c>
      <c r="H30" s="21">
        <v>0.2</v>
      </c>
      <c r="I30" s="53">
        <f t="shared" si="3"/>
        <v>0.2</v>
      </c>
      <c r="J30" s="90">
        <f>(I30+I31)</f>
        <v>0.4</v>
      </c>
      <c r="K30" s="5"/>
    </row>
    <row r="31" spans="1:11" ht="24.75" customHeight="1" thickBot="1">
      <c r="A31" s="5"/>
      <c r="B31" s="5"/>
      <c r="C31" s="5"/>
      <c r="D31" s="5"/>
      <c r="E31" s="5"/>
      <c r="F31" s="5" t="s">
        <v>45</v>
      </c>
      <c r="G31" s="87">
        <v>1</v>
      </c>
      <c r="H31" s="21">
        <v>0.2</v>
      </c>
      <c r="I31" s="55">
        <f t="shared" si="3"/>
        <v>0.2</v>
      </c>
      <c r="J31" s="94"/>
      <c r="K31" s="5"/>
    </row>
    <row r="32" spans="1:11" ht="24.75" customHeight="1">
      <c r="A32" s="5"/>
      <c r="B32" s="5"/>
      <c r="C32" s="5"/>
      <c r="D32" s="5"/>
      <c r="E32" s="5"/>
      <c r="F32" s="5" t="s">
        <v>46</v>
      </c>
      <c r="G32" s="87">
        <v>1</v>
      </c>
      <c r="H32" s="21">
        <v>0.2</v>
      </c>
      <c r="I32" s="56">
        <f t="shared" si="3"/>
        <v>0.2</v>
      </c>
      <c r="J32" s="90">
        <f>(I32+I33)</f>
        <v>0.4</v>
      </c>
      <c r="K32" s="5"/>
    </row>
    <row r="33" spans="1:11" ht="24.75" customHeight="1" thickBot="1">
      <c r="A33" s="6"/>
      <c r="B33" s="6"/>
      <c r="C33" s="6"/>
      <c r="D33" s="6"/>
      <c r="E33" s="6"/>
      <c r="F33" s="6" t="s">
        <v>47</v>
      </c>
      <c r="G33" s="88">
        <v>1</v>
      </c>
      <c r="H33" s="22">
        <v>0.2</v>
      </c>
      <c r="I33" s="57">
        <f t="shared" si="3"/>
        <v>0.2</v>
      </c>
      <c r="J33" s="94"/>
      <c r="K33" s="6"/>
    </row>
    <row r="34" spans="1:11" ht="24.75" customHeight="1">
      <c r="A34" s="4">
        <v>7</v>
      </c>
      <c r="B34" s="4">
        <v>7.2</v>
      </c>
      <c r="C34" s="4" t="s">
        <v>4</v>
      </c>
      <c r="D34" s="4" t="s">
        <v>33</v>
      </c>
      <c r="E34" s="4">
        <v>5</v>
      </c>
      <c r="F34" s="4" t="s">
        <v>40</v>
      </c>
      <c r="G34" s="86">
        <v>2</v>
      </c>
      <c r="H34" s="20">
        <v>0.4</v>
      </c>
      <c r="I34" s="53">
        <f>G34*H34</f>
        <v>0.8</v>
      </c>
      <c r="J34" s="90">
        <f>(I34+I35)</f>
        <v>1.6</v>
      </c>
      <c r="K34" s="42">
        <f>J34+J36+J38+J40</f>
        <v>3.2</v>
      </c>
    </row>
    <row r="35" spans="1:11" ht="24.75" customHeight="1" thickBot="1">
      <c r="A35" s="5"/>
      <c r="B35" s="5"/>
      <c r="C35" s="5"/>
      <c r="D35" s="5"/>
      <c r="E35" s="5"/>
      <c r="F35" s="5" t="s">
        <v>41</v>
      </c>
      <c r="G35" s="87">
        <v>2</v>
      </c>
      <c r="H35" s="21">
        <v>0.4</v>
      </c>
      <c r="I35" s="55">
        <f aca="true" t="shared" si="4" ref="I35:I41">G35*H35</f>
        <v>0.8</v>
      </c>
      <c r="J35" s="94"/>
      <c r="K35" s="5"/>
    </row>
    <row r="36" spans="1:11" ht="24.75" customHeight="1">
      <c r="A36" s="5"/>
      <c r="B36" s="5"/>
      <c r="C36" s="5"/>
      <c r="D36" s="5"/>
      <c r="E36" s="5"/>
      <c r="F36" s="5" t="s">
        <v>42</v>
      </c>
      <c r="G36" s="87">
        <v>2</v>
      </c>
      <c r="H36" s="21">
        <v>0.2</v>
      </c>
      <c r="I36" s="53">
        <f t="shared" si="4"/>
        <v>0.4</v>
      </c>
      <c r="J36" s="90">
        <f>(I36+I37)</f>
        <v>0.8</v>
      </c>
      <c r="K36" s="5"/>
    </row>
    <row r="37" spans="1:11" ht="24.75" customHeight="1" thickBot="1">
      <c r="A37" s="5"/>
      <c r="B37" s="5"/>
      <c r="C37" s="5"/>
      <c r="D37" s="5"/>
      <c r="E37" s="5"/>
      <c r="F37" s="5" t="s">
        <v>43</v>
      </c>
      <c r="G37" s="87">
        <v>2</v>
      </c>
      <c r="H37" s="21">
        <v>0.2</v>
      </c>
      <c r="I37" s="55">
        <f t="shared" si="4"/>
        <v>0.4</v>
      </c>
      <c r="J37" s="94"/>
      <c r="K37" s="5"/>
    </row>
    <row r="38" spans="1:11" ht="24.75" customHeight="1">
      <c r="A38" s="5"/>
      <c r="B38" s="5"/>
      <c r="C38" s="5"/>
      <c r="D38" s="5"/>
      <c r="E38" s="5"/>
      <c r="F38" s="5" t="s">
        <v>44</v>
      </c>
      <c r="G38" s="87">
        <v>1</v>
      </c>
      <c r="H38" s="21">
        <v>0.2</v>
      </c>
      <c r="I38" s="53">
        <f t="shared" si="4"/>
        <v>0.2</v>
      </c>
      <c r="J38" s="90">
        <f>(I38+I39)</f>
        <v>0.4</v>
      </c>
      <c r="K38" s="5"/>
    </row>
    <row r="39" spans="1:11" ht="24.75" customHeight="1" thickBot="1">
      <c r="A39" s="5"/>
      <c r="B39" s="5"/>
      <c r="C39" s="5"/>
      <c r="D39" s="5"/>
      <c r="E39" s="5"/>
      <c r="F39" s="5" t="s">
        <v>45</v>
      </c>
      <c r="G39" s="87">
        <v>1</v>
      </c>
      <c r="H39" s="21">
        <v>0.2</v>
      </c>
      <c r="I39" s="55">
        <f t="shared" si="4"/>
        <v>0.2</v>
      </c>
      <c r="J39" s="94"/>
      <c r="K39" s="5"/>
    </row>
    <row r="40" spans="1:11" ht="24.75" customHeight="1">
      <c r="A40" s="5"/>
      <c r="B40" s="5"/>
      <c r="C40" s="5"/>
      <c r="D40" s="5"/>
      <c r="E40" s="5"/>
      <c r="F40" s="5" t="s">
        <v>46</v>
      </c>
      <c r="G40" s="87">
        <v>1</v>
      </c>
      <c r="H40" s="21">
        <v>0.2</v>
      </c>
      <c r="I40" s="56">
        <f t="shared" si="4"/>
        <v>0.2</v>
      </c>
      <c r="J40" s="90">
        <f>(I40+I41)</f>
        <v>0.4</v>
      </c>
      <c r="K40" s="5"/>
    </row>
    <row r="41" spans="1:11" ht="24.75" customHeight="1" thickBot="1">
      <c r="A41" s="6"/>
      <c r="B41" s="6"/>
      <c r="C41" s="6"/>
      <c r="D41" s="6"/>
      <c r="E41" s="6"/>
      <c r="F41" s="6" t="s">
        <v>47</v>
      </c>
      <c r="G41" s="88">
        <v>1</v>
      </c>
      <c r="H41" s="22">
        <v>0.2</v>
      </c>
      <c r="I41" s="57">
        <f t="shared" si="4"/>
        <v>0.2</v>
      </c>
      <c r="J41" s="94"/>
      <c r="K41" s="6"/>
    </row>
    <row r="42" spans="1:11" ht="24.75" customHeight="1">
      <c r="A42" s="4">
        <v>7</v>
      </c>
      <c r="B42" s="4">
        <v>7.3</v>
      </c>
      <c r="C42" s="4" t="s">
        <v>4</v>
      </c>
      <c r="D42" s="4" t="s">
        <v>33</v>
      </c>
      <c r="E42" s="4">
        <v>6</v>
      </c>
      <c r="F42" s="4" t="s">
        <v>40</v>
      </c>
      <c r="G42" s="86">
        <v>2</v>
      </c>
      <c r="H42" s="20">
        <v>0.4</v>
      </c>
      <c r="I42" s="53">
        <f>G42*H42</f>
        <v>0.8</v>
      </c>
      <c r="J42" s="90">
        <f>(I42+I43)</f>
        <v>1.6</v>
      </c>
      <c r="K42" s="42">
        <f>J42+J44+J46+J48</f>
        <v>4</v>
      </c>
    </row>
    <row r="43" spans="1:11" ht="24.75" customHeight="1" thickBot="1">
      <c r="A43" s="5"/>
      <c r="B43" s="5"/>
      <c r="C43" s="5"/>
      <c r="D43" s="5"/>
      <c r="E43" s="5"/>
      <c r="F43" s="5" t="s">
        <v>41</v>
      </c>
      <c r="G43" s="87">
        <v>2</v>
      </c>
      <c r="H43" s="21">
        <v>0.4</v>
      </c>
      <c r="I43" s="55">
        <f aca="true" t="shared" si="5" ref="I43:I49">G43*H43</f>
        <v>0.8</v>
      </c>
      <c r="J43" s="94"/>
      <c r="K43" s="5"/>
    </row>
    <row r="44" spans="1:11" ht="24.75" customHeight="1">
      <c r="A44" s="5"/>
      <c r="B44" s="5"/>
      <c r="C44" s="5"/>
      <c r="D44" s="5"/>
      <c r="E44" s="5"/>
      <c r="F44" s="5" t="s">
        <v>42</v>
      </c>
      <c r="G44" s="87">
        <v>2</v>
      </c>
      <c r="H44" s="21">
        <v>0.2</v>
      </c>
      <c r="I44" s="53">
        <f t="shared" si="5"/>
        <v>0.4</v>
      </c>
      <c r="J44" s="90">
        <f>(I44+I45)</f>
        <v>0.8</v>
      </c>
      <c r="K44" s="5"/>
    </row>
    <row r="45" spans="1:11" ht="24.75" customHeight="1" thickBot="1">
      <c r="A45" s="5"/>
      <c r="B45" s="5"/>
      <c r="C45" s="5"/>
      <c r="D45" s="5"/>
      <c r="E45" s="5"/>
      <c r="F45" s="5" t="s">
        <v>43</v>
      </c>
      <c r="G45" s="87">
        <v>2</v>
      </c>
      <c r="H45" s="21">
        <v>0.2</v>
      </c>
      <c r="I45" s="55">
        <f t="shared" si="5"/>
        <v>0.4</v>
      </c>
      <c r="J45" s="94"/>
      <c r="K45" s="5"/>
    </row>
    <row r="46" spans="1:11" ht="24.75" customHeight="1">
      <c r="A46" s="5"/>
      <c r="B46" s="5"/>
      <c r="C46" s="5"/>
      <c r="D46" s="5"/>
      <c r="E46" s="5"/>
      <c r="F46" s="5" t="s">
        <v>44</v>
      </c>
      <c r="G46" s="87">
        <v>2</v>
      </c>
      <c r="H46" s="21">
        <v>0.2</v>
      </c>
      <c r="I46" s="53">
        <f t="shared" si="5"/>
        <v>0.4</v>
      </c>
      <c r="J46" s="90">
        <f>(I46+I47)</f>
        <v>0.8</v>
      </c>
      <c r="K46" s="5"/>
    </row>
    <row r="47" spans="1:11" ht="24.75" customHeight="1" thickBot="1">
      <c r="A47" s="5"/>
      <c r="B47" s="5"/>
      <c r="C47" s="5"/>
      <c r="D47" s="5"/>
      <c r="E47" s="5"/>
      <c r="F47" s="5" t="s">
        <v>45</v>
      </c>
      <c r="G47" s="87">
        <v>2</v>
      </c>
      <c r="H47" s="21">
        <v>0.2</v>
      </c>
      <c r="I47" s="55">
        <f t="shared" si="5"/>
        <v>0.4</v>
      </c>
      <c r="J47" s="94"/>
      <c r="K47" s="5"/>
    </row>
    <row r="48" spans="1:11" ht="24.75" customHeight="1">
      <c r="A48" s="5"/>
      <c r="B48" s="5"/>
      <c r="C48" s="5"/>
      <c r="D48" s="5"/>
      <c r="E48" s="5"/>
      <c r="F48" s="5" t="s">
        <v>46</v>
      </c>
      <c r="G48" s="87">
        <v>2</v>
      </c>
      <c r="H48" s="21">
        <v>0.2</v>
      </c>
      <c r="I48" s="56">
        <f t="shared" si="5"/>
        <v>0.4</v>
      </c>
      <c r="J48" s="90">
        <f>(I48+I49)</f>
        <v>0.8</v>
      </c>
      <c r="K48" s="5"/>
    </row>
    <row r="49" spans="1:11" ht="24.75" customHeight="1" thickBot="1">
      <c r="A49" s="6"/>
      <c r="B49" s="6"/>
      <c r="C49" s="6"/>
      <c r="D49" s="6"/>
      <c r="E49" s="6"/>
      <c r="F49" s="6" t="s">
        <v>47</v>
      </c>
      <c r="G49" s="88">
        <v>2</v>
      </c>
      <c r="H49" s="22">
        <v>0.2</v>
      </c>
      <c r="I49" s="57">
        <f t="shared" si="5"/>
        <v>0.4</v>
      </c>
      <c r="J49" s="94"/>
      <c r="K49" s="6"/>
    </row>
    <row r="50" spans="1:11" ht="24.75" customHeight="1">
      <c r="A50" s="4">
        <v>7</v>
      </c>
      <c r="B50" s="4">
        <v>7.3</v>
      </c>
      <c r="C50" s="4" t="s">
        <v>4</v>
      </c>
      <c r="D50" s="4" t="s">
        <v>33</v>
      </c>
      <c r="E50" s="4">
        <v>7</v>
      </c>
      <c r="F50" s="4" t="s">
        <v>40</v>
      </c>
      <c r="G50" s="86">
        <v>2</v>
      </c>
      <c r="H50" s="20">
        <v>0.4</v>
      </c>
      <c r="I50" s="53">
        <f>G50*H50</f>
        <v>0.8</v>
      </c>
      <c r="J50" s="90">
        <f>(I50+I51)</f>
        <v>1.6</v>
      </c>
      <c r="K50" s="42">
        <f>J50+J52+J54+J56</f>
        <v>4</v>
      </c>
    </row>
    <row r="51" spans="1:11" ht="24.75" customHeight="1" thickBot="1">
      <c r="A51" s="5"/>
      <c r="B51" s="5"/>
      <c r="C51" s="5"/>
      <c r="D51" s="5"/>
      <c r="E51" s="5"/>
      <c r="F51" s="5" t="s">
        <v>41</v>
      </c>
      <c r="G51" s="87">
        <v>2</v>
      </c>
      <c r="H51" s="21">
        <v>0.4</v>
      </c>
      <c r="I51" s="55">
        <f aca="true" t="shared" si="6" ref="I51:I57">G51*H51</f>
        <v>0.8</v>
      </c>
      <c r="J51" s="94"/>
      <c r="K51" s="5"/>
    </row>
    <row r="52" spans="1:11" ht="24.75" customHeight="1">
      <c r="A52" s="5"/>
      <c r="B52" s="5"/>
      <c r="C52" s="5"/>
      <c r="D52" s="5"/>
      <c r="E52" s="5"/>
      <c r="F52" s="5" t="s">
        <v>42</v>
      </c>
      <c r="G52" s="87">
        <v>2</v>
      </c>
      <c r="H52" s="21">
        <v>0.2</v>
      </c>
      <c r="I52" s="53">
        <f t="shared" si="6"/>
        <v>0.4</v>
      </c>
      <c r="J52" s="90">
        <f>(I52+I53)</f>
        <v>0.8</v>
      </c>
      <c r="K52" s="5"/>
    </row>
    <row r="53" spans="1:11" ht="24.75" customHeight="1" thickBot="1">
      <c r="A53" s="5"/>
      <c r="B53" s="5"/>
      <c r="C53" s="5"/>
      <c r="D53" s="5"/>
      <c r="E53" s="5"/>
      <c r="F53" s="5" t="s">
        <v>43</v>
      </c>
      <c r="G53" s="87">
        <v>2</v>
      </c>
      <c r="H53" s="21">
        <v>0.2</v>
      </c>
      <c r="I53" s="55">
        <f t="shared" si="6"/>
        <v>0.4</v>
      </c>
      <c r="J53" s="94"/>
      <c r="K53" s="5"/>
    </row>
    <row r="54" spans="1:11" ht="24.75" customHeight="1">
      <c r="A54" s="5"/>
      <c r="B54" s="5"/>
      <c r="C54" s="5"/>
      <c r="D54" s="5"/>
      <c r="E54" s="5"/>
      <c r="F54" s="5" t="s">
        <v>44</v>
      </c>
      <c r="G54" s="87">
        <v>2</v>
      </c>
      <c r="H54" s="21">
        <v>0.2</v>
      </c>
      <c r="I54" s="53">
        <f t="shared" si="6"/>
        <v>0.4</v>
      </c>
      <c r="J54" s="90">
        <f>(I54+I55)</f>
        <v>0.8</v>
      </c>
      <c r="K54" s="5"/>
    </row>
    <row r="55" spans="1:11" ht="24.75" customHeight="1" thickBot="1">
      <c r="A55" s="5"/>
      <c r="B55" s="5"/>
      <c r="C55" s="5"/>
      <c r="D55" s="5"/>
      <c r="E55" s="5"/>
      <c r="F55" s="5" t="s">
        <v>45</v>
      </c>
      <c r="G55" s="87">
        <v>2</v>
      </c>
      <c r="H55" s="21">
        <v>0.2</v>
      </c>
      <c r="I55" s="55">
        <f t="shared" si="6"/>
        <v>0.4</v>
      </c>
      <c r="J55" s="94"/>
      <c r="K55" s="5"/>
    </row>
    <row r="56" spans="1:11" ht="24.75" customHeight="1">
      <c r="A56" s="5"/>
      <c r="B56" s="5"/>
      <c r="C56" s="5"/>
      <c r="D56" s="5"/>
      <c r="E56" s="5"/>
      <c r="F56" s="5" t="s">
        <v>46</v>
      </c>
      <c r="G56" s="87">
        <v>2</v>
      </c>
      <c r="H56" s="21">
        <v>0.2</v>
      </c>
      <c r="I56" s="56">
        <f t="shared" si="6"/>
        <v>0.4</v>
      </c>
      <c r="J56" s="90">
        <f>(I56+I57)</f>
        <v>0.8</v>
      </c>
      <c r="K56" s="5"/>
    </row>
    <row r="57" spans="1:11" ht="24.75" customHeight="1" thickBot="1">
      <c r="A57" s="6"/>
      <c r="B57" s="6"/>
      <c r="C57" s="6"/>
      <c r="D57" s="6"/>
      <c r="E57" s="6"/>
      <c r="F57" s="6" t="s">
        <v>47</v>
      </c>
      <c r="G57" s="88">
        <v>2</v>
      </c>
      <c r="H57" s="22">
        <v>0.2</v>
      </c>
      <c r="I57" s="57">
        <f t="shared" si="6"/>
        <v>0.4</v>
      </c>
      <c r="J57" s="94"/>
      <c r="K57" s="6"/>
    </row>
    <row r="58" spans="1:11" ht="24.75" customHeight="1">
      <c r="A58" s="4">
        <v>7</v>
      </c>
      <c r="B58" s="4">
        <v>7.3</v>
      </c>
      <c r="C58" s="4" t="s">
        <v>4</v>
      </c>
      <c r="D58" s="4" t="s">
        <v>33</v>
      </c>
      <c r="E58" s="4">
        <v>8</v>
      </c>
      <c r="F58" s="4" t="s">
        <v>40</v>
      </c>
      <c r="G58" s="86">
        <v>2</v>
      </c>
      <c r="H58" s="20">
        <v>0.4</v>
      </c>
      <c r="I58" s="53">
        <f>G58*H58</f>
        <v>0.8</v>
      </c>
      <c r="J58" s="90">
        <f>(I58+I59)</f>
        <v>1.6</v>
      </c>
      <c r="K58" s="42">
        <f>J58+J60+J62+J64</f>
        <v>4</v>
      </c>
    </row>
    <row r="59" spans="1:11" ht="24.75" customHeight="1" thickBot="1">
      <c r="A59" s="5"/>
      <c r="B59" s="5"/>
      <c r="C59" s="5"/>
      <c r="D59" s="5"/>
      <c r="E59" s="5"/>
      <c r="F59" s="5" t="s">
        <v>41</v>
      </c>
      <c r="G59" s="87">
        <v>2</v>
      </c>
      <c r="H59" s="21">
        <v>0.4</v>
      </c>
      <c r="I59" s="55">
        <f aca="true" t="shared" si="7" ref="I59:I65">G59*H59</f>
        <v>0.8</v>
      </c>
      <c r="J59" s="94"/>
      <c r="K59" s="5"/>
    </row>
    <row r="60" spans="1:11" ht="24.75" customHeight="1">
      <c r="A60" s="5"/>
      <c r="B60" s="5"/>
      <c r="C60" s="5"/>
      <c r="D60" s="5"/>
      <c r="E60" s="5"/>
      <c r="F60" s="5" t="s">
        <v>42</v>
      </c>
      <c r="G60" s="87">
        <v>2</v>
      </c>
      <c r="H60" s="21">
        <v>0.2</v>
      </c>
      <c r="I60" s="53">
        <f t="shared" si="7"/>
        <v>0.4</v>
      </c>
      <c r="J60" s="90">
        <f>(I60+I61)</f>
        <v>0.8</v>
      </c>
      <c r="K60" s="5"/>
    </row>
    <row r="61" spans="1:11" ht="24.75" customHeight="1" thickBot="1">
      <c r="A61" s="5"/>
      <c r="B61" s="5"/>
      <c r="C61" s="5"/>
      <c r="D61" s="5"/>
      <c r="E61" s="5"/>
      <c r="F61" s="5" t="s">
        <v>43</v>
      </c>
      <c r="G61" s="87">
        <v>2</v>
      </c>
      <c r="H61" s="21">
        <v>0.2</v>
      </c>
      <c r="I61" s="55">
        <f t="shared" si="7"/>
        <v>0.4</v>
      </c>
      <c r="J61" s="94"/>
      <c r="K61" s="5"/>
    </row>
    <row r="62" spans="1:11" ht="24.75" customHeight="1">
      <c r="A62" s="5"/>
      <c r="B62" s="5"/>
      <c r="C62" s="5"/>
      <c r="D62" s="5"/>
      <c r="E62" s="5"/>
      <c r="F62" s="5" t="s">
        <v>44</v>
      </c>
      <c r="G62" s="87">
        <v>2</v>
      </c>
      <c r="H62" s="21">
        <v>0.2</v>
      </c>
      <c r="I62" s="53">
        <f t="shared" si="7"/>
        <v>0.4</v>
      </c>
      <c r="J62" s="90">
        <f>(I62+I63)</f>
        <v>0.8</v>
      </c>
      <c r="K62" s="5"/>
    </row>
    <row r="63" spans="1:11" ht="24.75" customHeight="1" thickBot="1">
      <c r="A63" s="5"/>
      <c r="B63" s="5"/>
      <c r="C63" s="5"/>
      <c r="D63" s="5"/>
      <c r="E63" s="5"/>
      <c r="F63" s="5" t="s">
        <v>45</v>
      </c>
      <c r="G63" s="87">
        <v>2</v>
      </c>
      <c r="H63" s="21">
        <v>0.2</v>
      </c>
      <c r="I63" s="55">
        <f t="shared" si="7"/>
        <v>0.4</v>
      </c>
      <c r="J63" s="94"/>
      <c r="K63" s="5"/>
    </row>
    <row r="64" spans="1:11" ht="24.75" customHeight="1">
      <c r="A64" s="5"/>
      <c r="B64" s="5"/>
      <c r="C64" s="5"/>
      <c r="D64" s="5"/>
      <c r="E64" s="5"/>
      <c r="F64" s="5" t="s">
        <v>46</v>
      </c>
      <c r="G64" s="87">
        <v>2</v>
      </c>
      <c r="H64" s="21">
        <v>0.2</v>
      </c>
      <c r="I64" s="56">
        <f t="shared" si="7"/>
        <v>0.4</v>
      </c>
      <c r="J64" s="90">
        <f>(I64+I65)</f>
        <v>0.8</v>
      </c>
      <c r="K64" s="5"/>
    </row>
    <row r="65" spans="1:11" ht="24.75" customHeight="1" thickBot="1">
      <c r="A65" s="6"/>
      <c r="B65" s="6"/>
      <c r="C65" s="6"/>
      <c r="D65" s="5"/>
      <c r="E65" s="6"/>
      <c r="F65" s="6" t="s">
        <v>47</v>
      </c>
      <c r="G65" s="88">
        <v>2</v>
      </c>
      <c r="H65" s="22">
        <v>0.2</v>
      </c>
      <c r="I65" s="57">
        <f t="shared" si="7"/>
        <v>0.4</v>
      </c>
      <c r="J65" s="94"/>
      <c r="K65" s="6"/>
    </row>
    <row r="66" spans="1:11" ht="24.75" customHeight="1">
      <c r="A66" s="4">
        <v>7</v>
      </c>
      <c r="B66" s="4">
        <v>7.3</v>
      </c>
      <c r="C66" s="9" t="s">
        <v>4</v>
      </c>
      <c r="D66" s="4" t="s">
        <v>33</v>
      </c>
      <c r="E66" s="10">
        <v>9</v>
      </c>
      <c r="F66" s="4" t="s">
        <v>40</v>
      </c>
      <c r="G66" s="86">
        <v>2</v>
      </c>
      <c r="H66" s="20">
        <v>0.4</v>
      </c>
      <c r="I66" s="53">
        <f>G66*H66</f>
        <v>0.8</v>
      </c>
      <c r="J66" s="90">
        <f>(I66+I67)</f>
        <v>1.6</v>
      </c>
      <c r="K66" s="42">
        <f>J66+J68+J70+J72</f>
        <v>4</v>
      </c>
    </row>
    <row r="67" spans="1:11" ht="24.75" customHeight="1" thickBot="1">
      <c r="A67" s="5"/>
      <c r="B67" s="5"/>
      <c r="C67" s="11"/>
      <c r="D67" s="5"/>
      <c r="E67" s="14"/>
      <c r="F67" s="5" t="s">
        <v>41</v>
      </c>
      <c r="G67" s="87">
        <v>2</v>
      </c>
      <c r="H67" s="21">
        <v>0.4</v>
      </c>
      <c r="I67" s="55">
        <f aca="true" t="shared" si="8" ref="I67:I73">G67*H67</f>
        <v>0.8</v>
      </c>
      <c r="J67" s="94"/>
      <c r="K67" s="5"/>
    </row>
    <row r="68" spans="1:11" ht="24.75" customHeight="1">
      <c r="A68" s="5"/>
      <c r="B68" s="5"/>
      <c r="C68" s="11"/>
      <c r="D68" s="5"/>
      <c r="E68" s="14"/>
      <c r="F68" s="5" t="s">
        <v>42</v>
      </c>
      <c r="G68" s="87">
        <v>2</v>
      </c>
      <c r="H68" s="21">
        <v>0.2</v>
      </c>
      <c r="I68" s="53">
        <f t="shared" si="8"/>
        <v>0.4</v>
      </c>
      <c r="J68" s="90">
        <f>(I68+I69)</f>
        <v>0.8</v>
      </c>
      <c r="K68" s="5"/>
    </row>
    <row r="69" spans="1:11" ht="24.75" customHeight="1" thickBot="1">
      <c r="A69" s="5"/>
      <c r="B69" s="5"/>
      <c r="C69" s="11"/>
      <c r="D69" s="5"/>
      <c r="E69" s="14"/>
      <c r="F69" s="5" t="s">
        <v>43</v>
      </c>
      <c r="G69" s="87">
        <v>2</v>
      </c>
      <c r="H69" s="21">
        <v>0.2</v>
      </c>
      <c r="I69" s="55">
        <f t="shared" si="8"/>
        <v>0.4</v>
      </c>
      <c r="J69" s="94"/>
      <c r="K69" s="5"/>
    </row>
    <row r="70" spans="1:11" ht="24.75" customHeight="1">
      <c r="A70" s="5"/>
      <c r="B70" s="5"/>
      <c r="C70" s="11"/>
      <c r="D70" s="5"/>
      <c r="E70" s="14"/>
      <c r="F70" s="5" t="s">
        <v>44</v>
      </c>
      <c r="G70" s="87">
        <v>2</v>
      </c>
      <c r="H70" s="21">
        <v>0.2</v>
      </c>
      <c r="I70" s="53">
        <f t="shared" si="8"/>
        <v>0.4</v>
      </c>
      <c r="J70" s="90">
        <f>(I70+I71)</f>
        <v>0.8</v>
      </c>
      <c r="K70" s="5"/>
    </row>
    <row r="71" spans="1:11" ht="24.75" customHeight="1" thickBot="1">
      <c r="A71" s="5"/>
      <c r="B71" s="5"/>
      <c r="C71" s="11"/>
      <c r="D71" s="5"/>
      <c r="E71" s="14"/>
      <c r="F71" s="5" t="s">
        <v>45</v>
      </c>
      <c r="G71" s="87">
        <v>2</v>
      </c>
      <c r="H71" s="21">
        <v>0.2</v>
      </c>
      <c r="I71" s="55">
        <f t="shared" si="8"/>
        <v>0.4</v>
      </c>
      <c r="J71" s="94"/>
      <c r="K71" s="5"/>
    </row>
    <row r="72" spans="1:11" ht="24.75" customHeight="1">
      <c r="A72" s="5"/>
      <c r="B72" s="5"/>
      <c r="C72" s="11"/>
      <c r="D72" s="5"/>
      <c r="E72" s="14"/>
      <c r="F72" s="5" t="s">
        <v>46</v>
      </c>
      <c r="G72" s="87">
        <v>2</v>
      </c>
      <c r="H72" s="21">
        <v>0.2</v>
      </c>
      <c r="I72" s="56">
        <f t="shared" si="8"/>
        <v>0.4</v>
      </c>
      <c r="J72" s="90">
        <f>(I72+I73)</f>
        <v>0.8</v>
      </c>
      <c r="K72" s="5"/>
    </row>
    <row r="73" spans="1:11" ht="24.75" customHeight="1" thickBot="1">
      <c r="A73" s="6"/>
      <c r="B73" s="6"/>
      <c r="C73" s="11"/>
      <c r="D73" s="6"/>
      <c r="E73" s="16"/>
      <c r="F73" s="6" t="s">
        <v>47</v>
      </c>
      <c r="G73" s="88">
        <v>2</v>
      </c>
      <c r="H73" s="22">
        <v>0.2</v>
      </c>
      <c r="I73" s="57">
        <f t="shared" si="8"/>
        <v>0.4</v>
      </c>
      <c r="J73" s="94"/>
      <c r="K73" s="6"/>
    </row>
    <row r="74" spans="1:11" ht="24.75" customHeight="1">
      <c r="A74" s="4">
        <v>7</v>
      </c>
      <c r="B74" s="9">
        <v>7.3</v>
      </c>
      <c r="C74" s="4" t="s">
        <v>4</v>
      </c>
      <c r="D74" s="4" t="s">
        <v>33</v>
      </c>
      <c r="E74" s="4">
        <v>10</v>
      </c>
      <c r="F74" s="4" t="s">
        <v>40</v>
      </c>
      <c r="G74" s="86">
        <v>2</v>
      </c>
      <c r="H74" s="20">
        <v>0.4</v>
      </c>
      <c r="I74" s="53">
        <f>G74*H74</f>
        <v>0.8</v>
      </c>
      <c r="J74" s="90">
        <f>(I74+I75)</f>
        <v>1.6</v>
      </c>
      <c r="K74" s="42">
        <f>J74+J76+J78+J80</f>
        <v>4</v>
      </c>
    </row>
    <row r="75" spans="1:11" ht="24.75" customHeight="1" thickBot="1">
      <c r="A75" s="5"/>
      <c r="B75" s="11"/>
      <c r="C75" s="5"/>
      <c r="D75" s="5"/>
      <c r="E75" s="5"/>
      <c r="F75" s="5" t="s">
        <v>41</v>
      </c>
      <c r="G75" s="87">
        <v>2</v>
      </c>
      <c r="H75" s="21">
        <v>0.4</v>
      </c>
      <c r="I75" s="55">
        <f aca="true" t="shared" si="9" ref="I75:I81">G75*H75</f>
        <v>0.8</v>
      </c>
      <c r="J75" s="94"/>
      <c r="K75" s="5"/>
    </row>
    <row r="76" spans="1:11" ht="24.75" customHeight="1">
      <c r="A76" s="5"/>
      <c r="B76" s="11"/>
      <c r="C76" s="5"/>
      <c r="D76" s="5"/>
      <c r="E76" s="5"/>
      <c r="F76" s="5" t="s">
        <v>42</v>
      </c>
      <c r="G76" s="87">
        <v>2</v>
      </c>
      <c r="H76" s="21">
        <v>0.2</v>
      </c>
      <c r="I76" s="53">
        <f t="shared" si="9"/>
        <v>0.4</v>
      </c>
      <c r="J76" s="90">
        <f>(I76+I77)</f>
        <v>0.8</v>
      </c>
      <c r="K76" s="5"/>
    </row>
    <row r="77" spans="1:11" ht="24.75" customHeight="1" thickBot="1">
      <c r="A77" s="5"/>
      <c r="B77" s="11"/>
      <c r="C77" s="5"/>
      <c r="D77" s="5"/>
      <c r="E77" s="5"/>
      <c r="F77" s="5" t="s">
        <v>43</v>
      </c>
      <c r="G77" s="87">
        <v>2</v>
      </c>
      <c r="H77" s="21">
        <v>0.2</v>
      </c>
      <c r="I77" s="55">
        <f t="shared" si="9"/>
        <v>0.4</v>
      </c>
      <c r="J77" s="94"/>
      <c r="K77" s="5"/>
    </row>
    <row r="78" spans="1:11" ht="24.75" customHeight="1">
      <c r="A78" s="5"/>
      <c r="B78" s="11"/>
      <c r="C78" s="5"/>
      <c r="D78" s="5"/>
      <c r="E78" s="5"/>
      <c r="F78" s="5" t="s">
        <v>44</v>
      </c>
      <c r="G78" s="87">
        <v>2</v>
      </c>
      <c r="H78" s="21">
        <v>0.2</v>
      </c>
      <c r="I78" s="53">
        <f t="shared" si="9"/>
        <v>0.4</v>
      </c>
      <c r="J78" s="90">
        <f>(I78+I79)</f>
        <v>0.8</v>
      </c>
      <c r="K78" s="5"/>
    </row>
    <row r="79" spans="1:11" ht="24.75" customHeight="1" thickBot="1">
      <c r="A79" s="5"/>
      <c r="B79" s="11"/>
      <c r="C79" s="5"/>
      <c r="D79" s="5"/>
      <c r="E79" s="5"/>
      <c r="F79" s="5" t="s">
        <v>45</v>
      </c>
      <c r="G79" s="87">
        <v>2</v>
      </c>
      <c r="H79" s="21">
        <v>0.2</v>
      </c>
      <c r="I79" s="55">
        <f t="shared" si="9"/>
        <v>0.4</v>
      </c>
      <c r="J79" s="94"/>
      <c r="K79" s="5"/>
    </row>
    <row r="80" spans="1:11" ht="24.75" customHeight="1">
      <c r="A80" s="5"/>
      <c r="B80" s="11"/>
      <c r="C80" s="5"/>
      <c r="D80" s="5"/>
      <c r="E80" s="5"/>
      <c r="F80" s="5" t="s">
        <v>46</v>
      </c>
      <c r="G80" s="87">
        <v>2</v>
      </c>
      <c r="H80" s="21">
        <v>0.2</v>
      </c>
      <c r="I80" s="56">
        <f t="shared" si="9"/>
        <v>0.4</v>
      </c>
      <c r="J80" s="90">
        <f>(I80+I81)</f>
        <v>0.8</v>
      </c>
      <c r="K80" s="5"/>
    </row>
    <row r="81" spans="1:11" ht="24.75" customHeight="1" thickBot="1">
      <c r="A81" s="6"/>
      <c r="B81" s="15"/>
      <c r="C81" s="6"/>
      <c r="D81" s="6"/>
      <c r="E81" s="6"/>
      <c r="F81" s="6" t="s">
        <v>47</v>
      </c>
      <c r="G81" s="88">
        <v>2</v>
      </c>
      <c r="H81" s="22">
        <v>0.2</v>
      </c>
      <c r="I81" s="57">
        <f t="shared" si="9"/>
        <v>0.4</v>
      </c>
      <c r="J81" s="94"/>
      <c r="K81" s="6"/>
    </row>
    <row r="82" spans="1:11" ht="24.75" customHeight="1">
      <c r="A82" s="4">
        <v>7</v>
      </c>
      <c r="B82" s="4">
        <v>7.3</v>
      </c>
      <c r="C82" s="4" t="s">
        <v>4</v>
      </c>
      <c r="D82" s="4" t="s">
        <v>33</v>
      </c>
      <c r="E82" s="4">
        <v>11</v>
      </c>
      <c r="F82" s="4" t="s">
        <v>40</v>
      </c>
      <c r="G82" s="86">
        <v>2</v>
      </c>
      <c r="H82" s="20">
        <v>0.4</v>
      </c>
      <c r="I82" s="53">
        <f>G82*H82</f>
        <v>0.8</v>
      </c>
      <c r="J82" s="90">
        <f>(I82+I83)</f>
        <v>1.6</v>
      </c>
      <c r="K82" s="42">
        <f>J82+J84+J86+J88</f>
        <v>4</v>
      </c>
    </row>
    <row r="83" spans="1:11" ht="24.75" customHeight="1" thickBot="1">
      <c r="A83" s="5"/>
      <c r="B83" s="5"/>
      <c r="C83" s="5"/>
      <c r="D83" s="5"/>
      <c r="E83" s="5"/>
      <c r="F83" s="5" t="s">
        <v>41</v>
      </c>
      <c r="G83" s="87">
        <v>2</v>
      </c>
      <c r="H83" s="21">
        <v>0.4</v>
      </c>
      <c r="I83" s="55">
        <f aca="true" t="shared" si="10" ref="I83:I89">G83*H83</f>
        <v>0.8</v>
      </c>
      <c r="J83" s="94"/>
      <c r="K83" s="5"/>
    </row>
    <row r="84" spans="1:11" ht="24.75" customHeight="1">
      <c r="A84" s="5"/>
      <c r="B84" s="5"/>
      <c r="C84" s="5"/>
      <c r="D84" s="5"/>
      <c r="E84" s="5"/>
      <c r="F84" s="5" t="s">
        <v>42</v>
      </c>
      <c r="G84" s="87">
        <v>2</v>
      </c>
      <c r="H84" s="21">
        <v>0.2</v>
      </c>
      <c r="I84" s="53">
        <f t="shared" si="10"/>
        <v>0.4</v>
      </c>
      <c r="J84" s="90">
        <f>(I84+I85)</f>
        <v>0.8</v>
      </c>
      <c r="K84" s="5"/>
    </row>
    <row r="85" spans="1:11" ht="24.75" customHeight="1" thickBot="1">
      <c r="A85" s="5"/>
      <c r="B85" s="5"/>
      <c r="C85" s="5"/>
      <c r="D85" s="5"/>
      <c r="E85" s="5"/>
      <c r="F85" s="5" t="s">
        <v>43</v>
      </c>
      <c r="G85" s="87">
        <v>2</v>
      </c>
      <c r="H85" s="21">
        <v>0.2</v>
      </c>
      <c r="I85" s="55">
        <f t="shared" si="10"/>
        <v>0.4</v>
      </c>
      <c r="J85" s="94"/>
      <c r="K85" s="5"/>
    </row>
    <row r="86" spans="1:11" ht="24.75" customHeight="1">
      <c r="A86" s="5"/>
      <c r="B86" s="5"/>
      <c r="C86" s="5"/>
      <c r="D86" s="5"/>
      <c r="E86" s="5"/>
      <c r="F86" s="5" t="s">
        <v>44</v>
      </c>
      <c r="G86" s="87">
        <v>2</v>
      </c>
      <c r="H86" s="21">
        <v>0.2</v>
      </c>
      <c r="I86" s="53">
        <f t="shared" si="10"/>
        <v>0.4</v>
      </c>
      <c r="J86" s="90">
        <f>(I86+I87)</f>
        <v>0.8</v>
      </c>
      <c r="K86" s="5"/>
    </row>
    <row r="87" spans="1:11" ht="24.75" customHeight="1" thickBot="1">
      <c r="A87" s="5"/>
      <c r="B87" s="5"/>
      <c r="C87" s="5"/>
      <c r="D87" s="5"/>
      <c r="E87" s="5"/>
      <c r="F87" s="5" t="s">
        <v>45</v>
      </c>
      <c r="G87" s="87">
        <v>2</v>
      </c>
      <c r="H87" s="21">
        <v>0.2</v>
      </c>
      <c r="I87" s="55">
        <f t="shared" si="10"/>
        <v>0.4</v>
      </c>
      <c r="J87" s="94"/>
      <c r="K87" s="5"/>
    </row>
    <row r="88" spans="1:11" ht="24.75" customHeight="1">
      <c r="A88" s="5"/>
      <c r="B88" s="5"/>
      <c r="C88" s="5"/>
      <c r="D88" s="5"/>
      <c r="E88" s="5"/>
      <c r="F88" s="5" t="s">
        <v>46</v>
      </c>
      <c r="G88" s="87">
        <v>2</v>
      </c>
      <c r="H88" s="21">
        <v>0.2</v>
      </c>
      <c r="I88" s="56">
        <f t="shared" si="10"/>
        <v>0.4</v>
      </c>
      <c r="J88" s="90">
        <f>(I88+I89)</f>
        <v>0.8</v>
      </c>
      <c r="K88" s="5"/>
    </row>
    <row r="89" spans="1:11" ht="24.75" customHeight="1" thickBot="1">
      <c r="A89" s="6"/>
      <c r="B89" s="6"/>
      <c r="C89" s="6"/>
      <c r="D89" s="6"/>
      <c r="E89" s="6"/>
      <c r="F89" s="6" t="s">
        <v>47</v>
      </c>
      <c r="G89" s="88">
        <v>2</v>
      </c>
      <c r="H89" s="22">
        <v>0.2</v>
      </c>
      <c r="I89" s="57">
        <f t="shared" si="10"/>
        <v>0.4</v>
      </c>
      <c r="J89" s="94"/>
      <c r="K89" s="6"/>
    </row>
    <row r="90" spans="1:11" ht="24.75" customHeight="1">
      <c r="A90" s="4">
        <v>7</v>
      </c>
      <c r="B90" s="4">
        <v>7.4</v>
      </c>
      <c r="C90" s="4" t="s">
        <v>4</v>
      </c>
      <c r="D90" s="4" t="s">
        <v>33</v>
      </c>
      <c r="E90" s="4">
        <v>12</v>
      </c>
      <c r="F90" s="4" t="s">
        <v>40</v>
      </c>
      <c r="G90" s="86">
        <v>2</v>
      </c>
      <c r="H90" s="20">
        <v>0.4</v>
      </c>
      <c r="I90" s="53">
        <f>G90*H90</f>
        <v>0.8</v>
      </c>
      <c r="J90" s="90">
        <f>(I90+I91)</f>
        <v>1.6</v>
      </c>
      <c r="K90" s="42">
        <f>J90+J92+J94+J96</f>
        <v>4</v>
      </c>
    </row>
    <row r="91" spans="1:11" ht="24.75" customHeight="1" thickBot="1">
      <c r="A91" s="5"/>
      <c r="B91" s="5"/>
      <c r="C91" s="5"/>
      <c r="D91" s="5"/>
      <c r="E91" s="5"/>
      <c r="F91" s="5" t="s">
        <v>41</v>
      </c>
      <c r="G91" s="87">
        <v>2</v>
      </c>
      <c r="H91" s="21">
        <v>0.4</v>
      </c>
      <c r="I91" s="55">
        <f aca="true" t="shared" si="11" ref="I91:I97">G91*H91</f>
        <v>0.8</v>
      </c>
      <c r="J91" s="94"/>
      <c r="K91" s="5"/>
    </row>
    <row r="92" spans="1:11" ht="24.75" customHeight="1">
      <c r="A92" s="5"/>
      <c r="B92" s="5"/>
      <c r="C92" s="5"/>
      <c r="D92" s="5"/>
      <c r="E92" s="5"/>
      <c r="F92" s="5" t="s">
        <v>42</v>
      </c>
      <c r="G92" s="87">
        <v>2</v>
      </c>
      <c r="H92" s="21">
        <v>0.2</v>
      </c>
      <c r="I92" s="53">
        <f t="shared" si="11"/>
        <v>0.4</v>
      </c>
      <c r="J92" s="90">
        <f>(I92+I93)</f>
        <v>0.8</v>
      </c>
      <c r="K92" s="5"/>
    </row>
    <row r="93" spans="1:11" ht="24.75" customHeight="1" thickBot="1">
      <c r="A93" s="5"/>
      <c r="B93" s="5"/>
      <c r="C93" s="5"/>
      <c r="D93" s="5"/>
      <c r="E93" s="5"/>
      <c r="F93" s="5" t="s">
        <v>43</v>
      </c>
      <c r="G93" s="87">
        <v>2</v>
      </c>
      <c r="H93" s="21">
        <v>0.2</v>
      </c>
      <c r="I93" s="55">
        <f t="shared" si="11"/>
        <v>0.4</v>
      </c>
      <c r="J93" s="94"/>
      <c r="K93" s="5"/>
    </row>
    <row r="94" spans="1:11" ht="24.75" customHeight="1">
      <c r="A94" s="5"/>
      <c r="B94" s="5"/>
      <c r="C94" s="5"/>
      <c r="D94" s="5"/>
      <c r="E94" s="5"/>
      <c r="F94" s="5" t="s">
        <v>44</v>
      </c>
      <c r="G94" s="87">
        <v>2</v>
      </c>
      <c r="H94" s="21">
        <v>0.2</v>
      </c>
      <c r="I94" s="53">
        <f t="shared" si="11"/>
        <v>0.4</v>
      </c>
      <c r="J94" s="90">
        <f>(I94+I95)</f>
        <v>0.8</v>
      </c>
      <c r="K94" s="5"/>
    </row>
    <row r="95" spans="1:11" ht="24.75" customHeight="1" thickBot="1">
      <c r="A95" s="5"/>
      <c r="B95" s="5"/>
      <c r="C95" s="5"/>
      <c r="D95" s="5"/>
      <c r="E95" s="5"/>
      <c r="F95" s="5" t="s">
        <v>45</v>
      </c>
      <c r="G95" s="87">
        <v>2</v>
      </c>
      <c r="H95" s="21">
        <v>0.2</v>
      </c>
      <c r="I95" s="55">
        <f t="shared" si="11"/>
        <v>0.4</v>
      </c>
      <c r="J95" s="94"/>
      <c r="K95" s="5"/>
    </row>
    <row r="96" spans="1:11" ht="24.75" customHeight="1">
      <c r="A96" s="5"/>
      <c r="B96" s="5"/>
      <c r="C96" s="5"/>
      <c r="D96" s="5"/>
      <c r="E96" s="5"/>
      <c r="F96" s="5" t="s">
        <v>46</v>
      </c>
      <c r="G96" s="87">
        <v>2</v>
      </c>
      <c r="H96" s="21">
        <v>0.2</v>
      </c>
      <c r="I96" s="56">
        <f t="shared" si="11"/>
        <v>0.4</v>
      </c>
      <c r="J96" s="90">
        <f>(I96+I97)</f>
        <v>0.8</v>
      </c>
      <c r="K96" s="5"/>
    </row>
    <row r="97" spans="1:11" ht="24.75" customHeight="1" thickBot="1">
      <c r="A97" s="6"/>
      <c r="B97" s="6"/>
      <c r="C97" s="6"/>
      <c r="D97" s="6"/>
      <c r="E97" s="6"/>
      <c r="F97" s="6" t="s">
        <v>47</v>
      </c>
      <c r="G97" s="88">
        <v>2</v>
      </c>
      <c r="H97" s="22">
        <v>0.2</v>
      </c>
      <c r="I97" s="57">
        <f t="shared" si="11"/>
        <v>0.4</v>
      </c>
      <c r="J97" s="94"/>
      <c r="K97" s="6"/>
    </row>
    <row r="98" spans="1:11" ht="24.75" customHeight="1">
      <c r="A98" s="4">
        <v>7</v>
      </c>
      <c r="B98" s="4">
        <v>7.4</v>
      </c>
      <c r="C98" s="4" t="s">
        <v>4</v>
      </c>
      <c r="D98" s="4" t="s">
        <v>33</v>
      </c>
      <c r="E98" s="4">
        <v>13</v>
      </c>
      <c r="F98" s="4" t="s">
        <v>40</v>
      </c>
      <c r="G98" s="86">
        <v>2</v>
      </c>
      <c r="H98" s="20">
        <v>0.4</v>
      </c>
      <c r="I98" s="53">
        <f>G98*H98</f>
        <v>0.8</v>
      </c>
      <c r="J98" s="90">
        <f>(I98+I99)</f>
        <v>1.6</v>
      </c>
      <c r="K98" s="42">
        <f>J98+J100+J102+J104</f>
        <v>4</v>
      </c>
    </row>
    <row r="99" spans="1:11" ht="24.75" customHeight="1" thickBot="1">
      <c r="A99" s="5"/>
      <c r="B99" s="5"/>
      <c r="C99" s="5"/>
      <c r="D99" s="5"/>
      <c r="E99" s="5"/>
      <c r="F99" s="5" t="s">
        <v>41</v>
      </c>
      <c r="G99" s="87">
        <v>2</v>
      </c>
      <c r="H99" s="21">
        <v>0.4</v>
      </c>
      <c r="I99" s="55">
        <f aca="true" t="shared" si="12" ref="I99:I105">G99*H99</f>
        <v>0.8</v>
      </c>
      <c r="J99" s="94"/>
      <c r="K99" s="5"/>
    </row>
    <row r="100" spans="1:11" ht="24.75" customHeight="1">
      <c r="A100" s="5"/>
      <c r="B100" s="5"/>
      <c r="C100" s="5"/>
      <c r="D100" s="5"/>
      <c r="E100" s="5"/>
      <c r="F100" s="5" t="s">
        <v>42</v>
      </c>
      <c r="G100" s="87">
        <v>2</v>
      </c>
      <c r="H100" s="21">
        <v>0.2</v>
      </c>
      <c r="I100" s="53">
        <f t="shared" si="12"/>
        <v>0.4</v>
      </c>
      <c r="J100" s="90">
        <f>(I100+I101)</f>
        <v>0.8</v>
      </c>
      <c r="K100" s="5"/>
    </row>
    <row r="101" spans="1:11" ht="24.75" customHeight="1" thickBot="1">
      <c r="A101" s="5"/>
      <c r="B101" s="5"/>
      <c r="C101" s="5"/>
      <c r="D101" s="5"/>
      <c r="E101" s="5"/>
      <c r="F101" s="5" t="s">
        <v>43</v>
      </c>
      <c r="G101" s="87">
        <v>2</v>
      </c>
      <c r="H101" s="21">
        <v>0.2</v>
      </c>
      <c r="I101" s="55">
        <f t="shared" si="12"/>
        <v>0.4</v>
      </c>
      <c r="J101" s="94"/>
      <c r="K101" s="5"/>
    </row>
    <row r="102" spans="1:11" ht="24.75" customHeight="1">
      <c r="A102" s="5"/>
      <c r="B102" s="5"/>
      <c r="C102" s="5"/>
      <c r="D102" s="5"/>
      <c r="E102" s="5"/>
      <c r="F102" s="5" t="s">
        <v>44</v>
      </c>
      <c r="G102" s="87">
        <v>2</v>
      </c>
      <c r="H102" s="21">
        <v>0.2</v>
      </c>
      <c r="I102" s="53">
        <f t="shared" si="12"/>
        <v>0.4</v>
      </c>
      <c r="J102" s="90">
        <f>(I102+I103)</f>
        <v>0.8</v>
      </c>
      <c r="K102" s="5"/>
    </row>
    <row r="103" spans="1:11" ht="24.75" customHeight="1" thickBot="1">
      <c r="A103" s="5"/>
      <c r="B103" s="5"/>
      <c r="C103" s="5"/>
      <c r="D103" s="5"/>
      <c r="E103" s="5"/>
      <c r="F103" s="5" t="s">
        <v>45</v>
      </c>
      <c r="G103" s="87">
        <v>2</v>
      </c>
      <c r="H103" s="21">
        <v>0.2</v>
      </c>
      <c r="I103" s="55">
        <f t="shared" si="12"/>
        <v>0.4</v>
      </c>
      <c r="J103" s="94"/>
      <c r="K103" s="5"/>
    </row>
    <row r="104" spans="1:11" ht="24.75" customHeight="1">
      <c r="A104" s="5"/>
      <c r="B104" s="5"/>
      <c r="C104" s="5"/>
      <c r="D104" s="5"/>
      <c r="E104" s="5"/>
      <c r="F104" s="5" t="s">
        <v>46</v>
      </c>
      <c r="G104" s="87">
        <v>2</v>
      </c>
      <c r="H104" s="21">
        <v>0.2</v>
      </c>
      <c r="I104" s="56">
        <f t="shared" si="12"/>
        <v>0.4</v>
      </c>
      <c r="J104" s="90">
        <f>(I104+I105)</f>
        <v>0.8</v>
      </c>
      <c r="K104" s="5"/>
    </row>
    <row r="105" spans="1:11" ht="24.75" customHeight="1" thickBot="1">
      <c r="A105" s="6"/>
      <c r="B105" s="6"/>
      <c r="C105" s="6"/>
      <c r="D105" s="6"/>
      <c r="E105" s="6"/>
      <c r="F105" s="6" t="s">
        <v>47</v>
      </c>
      <c r="G105" s="88">
        <v>2</v>
      </c>
      <c r="H105" s="22">
        <v>0.2</v>
      </c>
      <c r="I105" s="57">
        <f t="shared" si="12"/>
        <v>0.4</v>
      </c>
      <c r="J105" s="94"/>
      <c r="K105" s="6"/>
    </row>
    <row r="106" spans="1:11" ht="24.75" customHeight="1">
      <c r="A106" s="4">
        <v>7</v>
      </c>
      <c r="B106" s="4">
        <v>7.4</v>
      </c>
      <c r="C106" s="4" t="s">
        <v>4</v>
      </c>
      <c r="D106" s="4" t="s">
        <v>33</v>
      </c>
      <c r="E106" s="4">
        <v>14</v>
      </c>
      <c r="F106" s="4" t="s">
        <v>40</v>
      </c>
      <c r="G106" s="86">
        <v>2</v>
      </c>
      <c r="H106" s="20">
        <v>0.4</v>
      </c>
      <c r="I106" s="53">
        <f>G106*H106</f>
        <v>0.8</v>
      </c>
      <c r="J106" s="90">
        <f>(I106+I107)</f>
        <v>1.6</v>
      </c>
      <c r="K106" s="42">
        <f>J106+J108+J110+J112</f>
        <v>4</v>
      </c>
    </row>
    <row r="107" spans="1:11" ht="24.75" customHeight="1" thickBot="1">
      <c r="A107" s="5"/>
      <c r="B107" s="5"/>
      <c r="C107" s="5"/>
      <c r="D107" s="5"/>
      <c r="E107" s="5"/>
      <c r="F107" s="5" t="s">
        <v>41</v>
      </c>
      <c r="G107" s="87">
        <v>2</v>
      </c>
      <c r="H107" s="21">
        <v>0.4</v>
      </c>
      <c r="I107" s="55">
        <f aca="true" t="shared" si="13" ref="I107:I113">G107*H107</f>
        <v>0.8</v>
      </c>
      <c r="J107" s="94"/>
      <c r="K107" s="5"/>
    </row>
    <row r="108" spans="1:11" ht="24.75" customHeight="1">
      <c r="A108" s="5"/>
      <c r="B108" s="5"/>
      <c r="C108" s="5"/>
      <c r="D108" s="5"/>
      <c r="E108" s="5"/>
      <c r="F108" s="5" t="s">
        <v>42</v>
      </c>
      <c r="G108" s="87">
        <v>2</v>
      </c>
      <c r="H108" s="21">
        <v>0.2</v>
      </c>
      <c r="I108" s="53">
        <f t="shared" si="13"/>
        <v>0.4</v>
      </c>
      <c r="J108" s="90">
        <f>(I108+I109)</f>
        <v>0.8</v>
      </c>
      <c r="K108" s="5"/>
    </row>
    <row r="109" spans="1:11" ht="24.75" customHeight="1" thickBot="1">
      <c r="A109" s="5"/>
      <c r="B109" s="5"/>
      <c r="C109" s="5"/>
      <c r="D109" s="5"/>
      <c r="E109" s="5"/>
      <c r="F109" s="5" t="s">
        <v>43</v>
      </c>
      <c r="G109" s="87">
        <v>2</v>
      </c>
      <c r="H109" s="21">
        <v>0.2</v>
      </c>
      <c r="I109" s="55">
        <f t="shared" si="13"/>
        <v>0.4</v>
      </c>
      <c r="J109" s="94"/>
      <c r="K109" s="5"/>
    </row>
    <row r="110" spans="1:11" ht="24.75" customHeight="1">
      <c r="A110" s="5"/>
      <c r="B110" s="5"/>
      <c r="C110" s="5"/>
      <c r="D110" s="5"/>
      <c r="E110" s="5"/>
      <c r="F110" s="5" t="s">
        <v>44</v>
      </c>
      <c r="G110" s="87">
        <v>2</v>
      </c>
      <c r="H110" s="21">
        <v>0.2</v>
      </c>
      <c r="I110" s="53">
        <f t="shared" si="13"/>
        <v>0.4</v>
      </c>
      <c r="J110" s="90">
        <f>(I110+I111)</f>
        <v>0.8</v>
      </c>
      <c r="K110" s="5"/>
    </row>
    <row r="111" spans="1:11" ht="24.75" customHeight="1" thickBot="1">
      <c r="A111" s="5"/>
      <c r="B111" s="5"/>
      <c r="C111" s="5"/>
      <c r="D111" s="5"/>
      <c r="E111" s="5"/>
      <c r="F111" s="5" t="s">
        <v>45</v>
      </c>
      <c r="G111" s="87">
        <v>2</v>
      </c>
      <c r="H111" s="21">
        <v>0.2</v>
      </c>
      <c r="I111" s="55">
        <f t="shared" si="13"/>
        <v>0.4</v>
      </c>
      <c r="J111" s="94"/>
      <c r="K111" s="5"/>
    </row>
    <row r="112" spans="1:11" ht="24.75" customHeight="1">
      <c r="A112" s="5"/>
      <c r="B112" s="5"/>
      <c r="C112" s="5"/>
      <c r="D112" s="5"/>
      <c r="E112" s="5"/>
      <c r="F112" s="5" t="s">
        <v>46</v>
      </c>
      <c r="G112" s="87">
        <v>2</v>
      </c>
      <c r="H112" s="21">
        <v>0.2</v>
      </c>
      <c r="I112" s="56">
        <f t="shared" si="13"/>
        <v>0.4</v>
      </c>
      <c r="J112" s="90">
        <f>(I112+I113)</f>
        <v>0.8</v>
      </c>
      <c r="K112" s="5"/>
    </row>
    <row r="113" spans="1:11" ht="24.75" customHeight="1" thickBot="1">
      <c r="A113" s="6"/>
      <c r="B113" s="6"/>
      <c r="C113" s="6"/>
      <c r="D113" s="6"/>
      <c r="E113" s="6"/>
      <c r="F113" s="6" t="s">
        <v>47</v>
      </c>
      <c r="G113" s="88">
        <v>2</v>
      </c>
      <c r="H113" s="22">
        <v>0.2</v>
      </c>
      <c r="I113" s="57">
        <f t="shared" si="13"/>
        <v>0.4</v>
      </c>
      <c r="J113" s="94"/>
      <c r="K113" s="6"/>
    </row>
    <row r="114" spans="1:11" ht="24.75" customHeight="1">
      <c r="A114" s="4">
        <v>7</v>
      </c>
      <c r="B114" s="4">
        <v>7.4</v>
      </c>
      <c r="C114" s="4" t="s">
        <v>4</v>
      </c>
      <c r="D114" s="4" t="s">
        <v>33</v>
      </c>
      <c r="E114" s="4">
        <v>15</v>
      </c>
      <c r="F114" s="4" t="s">
        <v>40</v>
      </c>
      <c r="G114" s="86">
        <v>1</v>
      </c>
      <c r="H114" s="20">
        <v>0.4</v>
      </c>
      <c r="I114" s="53">
        <f>G114*H114</f>
        <v>0.4</v>
      </c>
      <c r="J114" s="90">
        <f>(I114+I115)</f>
        <v>0.8</v>
      </c>
      <c r="K114" s="42">
        <f>J114+J116+J118+J120</f>
        <v>2</v>
      </c>
    </row>
    <row r="115" spans="1:11" ht="24.75" customHeight="1" thickBot="1">
      <c r="A115" s="2"/>
      <c r="B115" s="2"/>
      <c r="C115" s="2"/>
      <c r="D115" s="2"/>
      <c r="E115" s="2"/>
      <c r="F115" s="5" t="s">
        <v>41</v>
      </c>
      <c r="G115" s="87">
        <v>1</v>
      </c>
      <c r="H115" s="21">
        <v>0.4</v>
      </c>
      <c r="I115" s="55">
        <f aca="true" t="shared" si="14" ref="I115:I121">G115*H115</f>
        <v>0.4</v>
      </c>
      <c r="J115" s="94"/>
      <c r="K115" s="5"/>
    </row>
    <row r="116" spans="1:11" ht="24.75" customHeight="1">
      <c r="A116" s="2"/>
      <c r="B116" s="2"/>
      <c r="C116" s="2"/>
      <c r="D116" s="2"/>
      <c r="E116" s="2"/>
      <c r="F116" s="5" t="s">
        <v>42</v>
      </c>
      <c r="G116" s="87">
        <v>1</v>
      </c>
      <c r="H116" s="21">
        <v>0.2</v>
      </c>
      <c r="I116" s="53">
        <f t="shared" si="14"/>
        <v>0.2</v>
      </c>
      <c r="J116" s="90">
        <f>(I116+I117)</f>
        <v>0.4</v>
      </c>
      <c r="K116" s="5"/>
    </row>
    <row r="117" spans="1:11" ht="24.75" customHeight="1" thickBot="1">
      <c r="A117" s="2"/>
      <c r="B117" s="2"/>
      <c r="C117" s="2"/>
      <c r="D117" s="2"/>
      <c r="E117" s="2"/>
      <c r="F117" s="5" t="s">
        <v>43</v>
      </c>
      <c r="G117" s="87">
        <v>1</v>
      </c>
      <c r="H117" s="21">
        <v>0.2</v>
      </c>
      <c r="I117" s="55">
        <f t="shared" si="14"/>
        <v>0.2</v>
      </c>
      <c r="J117" s="94"/>
      <c r="K117" s="5"/>
    </row>
    <row r="118" spans="1:11" ht="24.75" customHeight="1">
      <c r="A118" s="2"/>
      <c r="B118" s="2"/>
      <c r="C118" s="2"/>
      <c r="D118" s="2"/>
      <c r="E118" s="2"/>
      <c r="F118" s="5" t="s">
        <v>44</v>
      </c>
      <c r="G118" s="87">
        <v>1</v>
      </c>
      <c r="H118" s="21">
        <v>0.2</v>
      </c>
      <c r="I118" s="53">
        <f t="shared" si="14"/>
        <v>0.2</v>
      </c>
      <c r="J118" s="90">
        <f>(I118+I119)</f>
        <v>0.4</v>
      </c>
      <c r="K118" s="5"/>
    </row>
    <row r="119" spans="1:11" ht="24.75" customHeight="1" thickBot="1">
      <c r="A119" s="2"/>
      <c r="B119" s="2"/>
      <c r="C119" s="2"/>
      <c r="D119" s="2"/>
      <c r="E119" s="2"/>
      <c r="F119" s="5" t="s">
        <v>45</v>
      </c>
      <c r="G119" s="87">
        <v>1</v>
      </c>
      <c r="H119" s="21">
        <v>0.2</v>
      </c>
      <c r="I119" s="55">
        <f t="shared" si="14"/>
        <v>0.2</v>
      </c>
      <c r="J119" s="94"/>
      <c r="K119" s="5"/>
    </row>
    <row r="120" spans="1:11" ht="24.75" customHeight="1">
      <c r="A120" s="2"/>
      <c r="B120" s="2"/>
      <c r="C120" s="2"/>
      <c r="D120" s="2"/>
      <c r="E120" s="2"/>
      <c r="F120" s="5" t="s">
        <v>46</v>
      </c>
      <c r="G120" s="87">
        <v>1</v>
      </c>
      <c r="H120" s="21">
        <v>0.2</v>
      </c>
      <c r="I120" s="56">
        <f t="shared" si="14"/>
        <v>0.2</v>
      </c>
      <c r="J120" s="90">
        <f>(I120+I121)</f>
        <v>0.4</v>
      </c>
      <c r="K120" s="5"/>
    </row>
    <row r="121" spans="1:11" ht="24.75" customHeight="1" thickBot="1">
      <c r="A121" s="3"/>
      <c r="B121" s="3"/>
      <c r="C121" s="3"/>
      <c r="D121" s="3"/>
      <c r="E121" s="3"/>
      <c r="F121" s="6" t="s">
        <v>47</v>
      </c>
      <c r="G121" s="88">
        <v>1</v>
      </c>
      <c r="H121" s="22">
        <v>0.2</v>
      </c>
      <c r="I121" s="57">
        <f t="shared" si="14"/>
        <v>0.2</v>
      </c>
      <c r="J121" s="94"/>
      <c r="K121" s="6"/>
    </row>
  </sheetData>
  <sheetProtection password="CC35" sheet="1"/>
  <dataValidations count="1">
    <dataValidation type="list" allowBlank="1" showInputMessage="1" showErrorMessage="1" sqref="C2:C114">
      <formula1>"ก,ข,ค"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3" sqref="G3"/>
    </sheetView>
  </sheetViews>
  <sheetFormatPr defaultColWidth="9.00390625" defaultRowHeight="24.75" customHeight="1"/>
  <cols>
    <col min="1" max="1" width="9.00390625" style="1" customWidth="1"/>
    <col min="2" max="2" width="10.25390625" style="1" customWidth="1"/>
    <col min="3" max="3" width="11.625" style="1" customWidth="1"/>
    <col min="4" max="4" width="10.375" style="1" customWidth="1"/>
    <col min="5" max="5" width="15.50390625" style="1" customWidth="1"/>
    <col min="6" max="6" width="9.75390625" style="1" customWidth="1"/>
    <col min="7" max="7" width="16.25390625" style="1" customWidth="1"/>
    <col min="8" max="8" width="15.75390625" style="1" customWidth="1"/>
    <col min="9" max="9" width="17.875" style="0" customWidth="1"/>
  </cols>
  <sheetData>
    <row r="1" ht="24.75" customHeight="1" thickBot="1">
      <c r="A1" s="91" t="s">
        <v>48</v>
      </c>
    </row>
    <row r="2" spans="1:10" s="119" customFormat="1" ht="33" customHeight="1" thickBot="1">
      <c r="A2" s="114" t="s">
        <v>0</v>
      </c>
      <c r="B2" s="115" t="s">
        <v>2</v>
      </c>
      <c r="C2" s="116" t="s">
        <v>3</v>
      </c>
      <c r="D2" s="114" t="s">
        <v>76</v>
      </c>
      <c r="E2" s="115" t="s">
        <v>70</v>
      </c>
      <c r="F2" s="115" t="s">
        <v>2</v>
      </c>
      <c r="G2" s="115" t="s">
        <v>71</v>
      </c>
      <c r="H2" s="117" t="s">
        <v>83</v>
      </c>
      <c r="I2" s="115" t="s">
        <v>73</v>
      </c>
      <c r="J2" s="118"/>
    </row>
    <row r="3" spans="1:9" ht="24.75" customHeight="1" thickBot="1">
      <c r="A3" s="4">
        <v>1</v>
      </c>
      <c r="B3" s="4">
        <v>7.1</v>
      </c>
      <c r="C3" s="4" t="s">
        <v>33</v>
      </c>
      <c r="D3" s="4" t="s">
        <v>4</v>
      </c>
      <c r="E3" s="89">
        <f>'หมวด7-1'!K2</f>
        <v>3.2</v>
      </c>
      <c r="F3" s="7">
        <v>7.1</v>
      </c>
      <c r="G3" s="89">
        <f>'หมวด7-1'!K2</f>
        <v>3.2</v>
      </c>
      <c r="H3" s="42">
        <f>IF(G3&gt;5,0.25,IF(G3&gt;3,0.2,IF(G3&gt;2,0.15,IF(G3&gt;1,0.1,0.05))))</f>
        <v>0.2</v>
      </c>
      <c r="I3" s="101">
        <f>H3+H4+H8+H14</f>
        <v>0.8</v>
      </c>
    </row>
    <row r="4" spans="1:9" ht="24.75" customHeight="1">
      <c r="A4" s="5">
        <v>2</v>
      </c>
      <c r="B4" s="5">
        <v>7.2</v>
      </c>
      <c r="C4" s="5" t="s">
        <v>33</v>
      </c>
      <c r="D4" s="5" t="s">
        <v>4</v>
      </c>
      <c r="E4" s="90">
        <f>('หมวด7-1'!K10+'หมวด7-1'!K18+'หมวด7-1'!K26+'หมวด7-1'!K34)/4</f>
        <v>3.3</v>
      </c>
      <c r="F4" s="4">
        <v>7.2</v>
      </c>
      <c r="G4" s="90">
        <f>('หมวด7-1'!K10+'หมวด7-1'!K18+'หมวด7-1'!K26+'หมวด7-1'!K34)/4</f>
        <v>3.3</v>
      </c>
      <c r="H4" s="42">
        <f>IF(G4&gt;5,0.25,IF(G4&gt;3,0.2,IF(G4&gt;2,0.15,IF(G4&gt;1,0.1,0.05))))</f>
        <v>0.2</v>
      </c>
      <c r="I4" s="102"/>
    </row>
    <row r="5" spans="1:9" ht="24.75" customHeight="1">
      <c r="A5" s="5">
        <v>3</v>
      </c>
      <c r="B5" s="5">
        <v>7.2</v>
      </c>
      <c r="C5" s="5" t="s">
        <v>33</v>
      </c>
      <c r="D5" s="5" t="s">
        <v>4</v>
      </c>
      <c r="E5" s="5"/>
      <c r="F5" s="5">
        <v>7.2</v>
      </c>
      <c r="G5" s="11"/>
      <c r="H5" s="41"/>
      <c r="I5" s="102"/>
    </row>
    <row r="6" spans="1:9" ht="24.75" customHeight="1">
      <c r="A6" s="5">
        <v>4</v>
      </c>
      <c r="B6" s="5">
        <v>7.2</v>
      </c>
      <c r="C6" s="5" t="s">
        <v>33</v>
      </c>
      <c r="D6" s="5" t="s">
        <v>4</v>
      </c>
      <c r="E6" s="5"/>
      <c r="F6" s="5">
        <v>7.2</v>
      </c>
      <c r="G6" s="11"/>
      <c r="H6" s="41"/>
      <c r="I6" s="102"/>
    </row>
    <row r="7" spans="1:9" ht="24.75" customHeight="1" thickBot="1">
      <c r="A7" s="5">
        <v>5</v>
      </c>
      <c r="B7" s="5">
        <v>7.2</v>
      </c>
      <c r="C7" s="5" t="s">
        <v>33</v>
      </c>
      <c r="D7" s="5" t="s">
        <v>4</v>
      </c>
      <c r="E7" s="6"/>
      <c r="F7" s="6">
        <v>7.2</v>
      </c>
      <c r="G7" s="94"/>
      <c r="H7" s="44"/>
      <c r="I7" s="102"/>
    </row>
    <row r="8" spans="1:9" ht="24.75" customHeight="1">
      <c r="A8" s="5">
        <v>6</v>
      </c>
      <c r="B8" s="5">
        <v>7.3</v>
      </c>
      <c r="C8" s="5" t="s">
        <v>33</v>
      </c>
      <c r="D8" s="5" t="s">
        <v>4</v>
      </c>
      <c r="E8" s="90">
        <f>('หมวด7-1'!K42+'หมวด7-1'!K50+'หมวด7-1'!K58+'หมวด7-1'!K66+'หมวด7-1'!K74+'หมวด7-1'!K82)/6</f>
        <v>4</v>
      </c>
      <c r="F8" s="4">
        <v>7.3</v>
      </c>
      <c r="G8" s="90">
        <f>('หมวด7-1'!K42+'หมวด7-1'!K50+'หมวด7-1'!K58+'หมวด7-1'!K66+'หมวด7-1'!K74+'หมวด7-1'!K82)/6</f>
        <v>4</v>
      </c>
      <c r="H8" s="42">
        <f>IF(G8&gt;5,0.25,IF(G8&gt;3,0.2,IF(G8&gt;2,0.15,IF(G8&gt;1,0.1,0.05))))</f>
        <v>0.2</v>
      </c>
      <c r="I8" s="102"/>
    </row>
    <row r="9" spans="1:9" ht="24.75" customHeight="1">
      <c r="A9" s="5">
        <v>7</v>
      </c>
      <c r="B9" s="5">
        <v>7.3</v>
      </c>
      <c r="C9" s="5" t="s">
        <v>33</v>
      </c>
      <c r="D9" s="5" t="s">
        <v>4</v>
      </c>
      <c r="E9" s="5"/>
      <c r="F9" s="5">
        <v>7.3</v>
      </c>
      <c r="G9" s="11"/>
      <c r="H9" s="41"/>
      <c r="I9" s="102"/>
    </row>
    <row r="10" spans="1:9" ht="24.75" customHeight="1">
      <c r="A10" s="5">
        <v>8</v>
      </c>
      <c r="B10" s="5">
        <v>7.3</v>
      </c>
      <c r="C10" s="5" t="s">
        <v>33</v>
      </c>
      <c r="D10" s="5" t="s">
        <v>4</v>
      </c>
      <c r="E10" s="5"/>
      <c r="F10" s="5">
        <v>7.3</v>
      </c>
      <c r="G10" s="11"/>
      <c r="H10" s="41"/>
      <c r="I10" s="102"/>
    </row>
    <row r="11" spans="1:9" ht="24.75" customHeight="1">
      <c r="A11" s="5">
        <v>9</v>
      </c>
      <c r="B11" s="5">
        <v>7.3</v>
      </c>
      <c r="C11" s="5" t="s">
        <v>33</v>
      </c>
      <c r="D11" s="5" t="s">
        <v>4</v>
      </c>
      <c r="E11" s="5"/>
      <c r="F11" s="5">
        <v>7.3</v>
      </c>
      <c r="G11" s="92"/>
      <c r="H11" s="41"/>
      <c r="I11" s="102"/>
    </row>
    <row r="12" spans="1:9" ht="24.75" customHeight="1">
      <c r="A12" s="5">
        <v>10</v>
      </c>
      <c r="B12" s="5">
        <v>7.3</v>
      </c>
      <c r="C12" s="5" t="s">
        <v>33</v>
      </c>
      <c r="D12" s="5" t="s">
        <v>4</v>
      </c>
      <c r="E12" s="5"/>
      <c r="F12" s="5">
        <v>7.3</v>
      </c>
      <c r="G12" s="11"/>
      <c r="H12" s="41"/>
      <c r="I12" s="102"/>
    </row>
    <row r="13" spans="1:9" ht="24.75" customHeight="1" thickBot="1">
      <c r="A13" s="5">
        <v>11</v>
      </c>
      <c r="B13" s="5">
        <v>7.3</v>
      </c>
      <c r="C13" s="5" t="s">
        <v>33</v>
      </c>
      <c r="D13" s="5" t="s">
        <v>4</v>
      </c>
      <c r="E13" s="6"/>
      <c r="F13" s="6">
        <v>7.3</v>
      </c>
      <c r="G13" s="15"/>
      <c r="H13" s="41"/>
      <c r="I13" s="102"/>
    </row>
    <row r="14" spans="1:9" ht="24.75" customHeight="1">
      <c r="A14" s="5">
        <v>12</v>
      </c>
      <c r="B14" s="5">
        <v>7.4</v>
      </c>
      <c r="C14" s="5" t="s">
        <v>33</v>
      </c>
      <c r="D14" s="5" t="s">
        <v>4</v>
      </c>
      <c r="E14" s="90">
        <f>('หมวด7-1'!K90+'หมวด7-1'!K98+'หมวด7-1'!K106+'หมวด7-1'!K114)/4</f>
        <v>3.5</v>
      </c>
      <c r="F14" s="5">
        <v>7.4</v>
      </c>
      <c r="G14" s="90">
        <f>('หมวด7-1'!K90+'หมวด7-1'!K98+'หมวด7-1'!K106+'หมวด7-1'!K114)/4</f>
        <v>3.5</v>
      </c>
      <c r="H14" s="42">
        <f>IF(G14&gt;5,0.25,IF(G14&gt;3,0.2,IF(G14&gt;2,0.15,IF(G14&gt;1,0.1,0.05))))</f>
        <v>0.2</v>
      </c>
      <c r="I14" s="102"/>
    </row>
    <row r="15" spans="1:8" ht="24.75" customHeight="1">
      <c r="A15" s="5">
        <v>13</v>
      </c>
      <c r="B15" s="5">
        <v>7.4</v>
      </c>
      <c r="C15" s="5" t="s">
        <v>33</v>
      </c>
      <c r="D15" s="5" t="s">
        <v>4</v>
      </c>
      <c r="E15" s="5"/>
      <c r="F15" s="5">
        <v>7.4</v>
      </c>
      <c r="G15" s="11"/>
      <c r="H15" s="41"/>
    </row>
    <row r="16" spans="1:8" ht="24.75" customHeight="1">
      <c r="A16" s="5">
        <v>14</v>
      </c>
      <c r="B16" s="5">
        <v>7.4</v>
      </c>
      <c r="C16" s="5" t="s">
        <v>33</v>
      </c>
      <c r="D16" s="5" t="s">
        <v>4</v>
      </c>
      <c r="E16" s="5"/>
      <c r="F16" s="5">
        <v>7.4</v>
      </c>
      <c r="G16" s="11"/>
      <c r="H16" s="41"/>
    </row>
    <row r="17" spans="1:8" ht="24.75" customHeight="1" thickBot="1">
      <c r="A17" s="6">
        <v>15</v>
      </c>
      <c r="B17" s="6">
        <v>7.4</v>
      </c>
      <c r="C17" s="6" t="s">
        <v>33</v>
      </c>
      <c r="D17" s="6" t="s">
        <v>4</v>
      </c>
      <c r="E17" s="6"/>
      <c r="F17" s="6">
        <v>7.4</v>
      </c>
      <c r="G17" s="15"/>
      <c r="H17" s="44"/>
    </row>
  </sheetData>
  <sheetProtection password="CC35" sheet="1"/>
  <dataValidations count="2">
    <dataValidation type="list" allowBlank="1" showInputMessage="1" showErrorMessage="1" sqref="A19:A31">
      <formula1>"How,What,How&amp;What"</formula1>
    </dataValidation>
    <dataValidation type="list" allowBlank="1" showInputMessage="1" showErrorMessage="1" sqref="D3:D17">
      <formula1>"ก,ข,ค"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4:I90"/>
  <sheetViews>
    <sheetView tabSelected="1" zoomScalePageLayoutView="0" workbookViewId="0" topLeftCell="A1">
      <selection activeCell="M80" sqref="M80"/>
    </sheetView>
  </sheetViews>
  <sheetFormatPr defaultColWidth="9.00390625" defaultRowHeight="24.75" customHeight="1"/>
  <cols>
    <col min="1" max="1" width="9.00390625" style="1" customWidth="1"/>
    <col min="2" max="2" width="14.875" style="0" customWidth="1"/>
    <col min="3" max="3" width="10.25390625" style="1" customWidth="1"/>
    <col min="4" max="4" width="15.25390625" style="0" customWidth="1"/>
    <col min="5" max="5" width="10.25390625" style="0" customWidth="1"/>
    <col min="9" max="9" width="11.50390625" style="0" customWidth="1"/>
  </cols>
  <sheetData>
    <row r="54" spans="4:6" ht="24.75" customHeight="1">
      <c r="D54" s="159"/>
      <c r="E54" s="159"/>
      <c r="F54" s="150"/>
    </row>
    <row r="55" spans="4:6" ht="24.75" customHeight="1">
      <c r="D55" s="154"/>
      <c r="E55" s="154"/>
      <c r="F55" s="150"/>
    </row>
    <row r="56" spans="4:6" ht="24.75" customHeight="1">
      <c r="D56" s="154"/>
      <c r="E56" s="154"/>
      <c r="F56" s="150"/>
    </row>
    <row r="57" spans="4:6" ht="24.75" customHeight="1">
      <c r="D57" s="154"/>
      <c r="E57" s="154"/>
      <c r="F57" s="150"/>
    </row>
    <row r="58" spans="4:6" ht="24.75" customHeight="1">
      <c r="D58" s="154"/>
      <c r="E58" s="154"/>
      <c r="F58" s="150"/>
    </row>
    <row r="59" spans="4:6" ht="24.75" customHeight="1">
      <c r="D59" s="154"/>
      <c r="E59" s="154"/>
      <c r="F59" s="150"/>
    </row>
    <row r="60" spans="4:6" ht="24.75" customHeight="1">
      <c r="D60" s="154"/>
      <c r="E60" s="154"/>
      <c r="F60" s="150"/>
    </row>
    <row r="61" spans="4:6" ht="24.75" customHeight="1">
      <c r="D61" s="154"/>
      <c r="E61" s="154"/>
      <c r="F61" s="150"/>
    </row>
    <row r="62" spans="4:6" ht="24.75" customHeight="1">
      <c r="D62" s="154"/>
      <c r="E62" s="154"/>
      <c r="F62" s="150"/>
    </row>
    <row r="63" spans="4:6" ht="24.75" customHeight="1">
      <c r="D63" s="154"/>
      <c r="E63" s="154"/>
      <c r="F63" s="150"/>
    </row>
    <row r="64" spans="4:6" ht="24.75" customHeight="1">
      <c r="D64" s="154"/>
      <c r="E64" s="154"/>
      <c r="F64" s="150"/>
    </row>
    <row r="65" spans="4:6" ht="24.75" customHeight="1">
      <c r="D65" s="154"/>
      <c r="E65" s="154"/>
      <c r="F65" s="150"/>
    </row>
    <row r="66" spans="4:6" ht="24.75" customHeight="1">
      <c r="D66" s="154"/>
      <c r="E66" s="154"/>
      <c r="F66" s="150"/>
    </row>
    <row r="67" spans="4:6" ht="24.75" customHeight="1">
      <c r="D67" s="154"/>
      <c r="E67" s="154"/>
      <c r="F67" s="150"/>
    </row>
    <row r="68" spans="4:6" ht="24.75" customHeight="1">
      <c r="D68" s="154"/>
      <c r="E68" s="154"/>
      <c r="F68" s="150"/>
    </row>
    <row r="69" spans="4:6" ht="24.75" customHeight="1">
      <c r="D69" s="154"/>
      <c r="E69" s="154"/>
      <c r="F69" s="150"/>
    </row>
    <row r="70" spans="4:6" ht="24.75" customHeight="1">
      <c r="D70" s="154"/>
      <c r="E70" s="154"/>
      <c r="F70" s="150"/>
    </row>
    <row r="71" spans="4:6" ht="24.75" customHeight="1">
      <c r="D71" s="154"/>
      <c r="E71" s="154"/>
      <c r="F71" s="150"/>
    </row>
    <row r="72" spans="4:6" ht="24.75" customHeight="1" thickBot="1">
      <c r="D72" s="154"/>
      <c r="E72" s="154"/>
      <c r="F72" s="150"/>
    </row>
    <row r="73" spans="1:9" s="113" customFormat="1" ht="27.75" customHeight="1" thickBot="1">
      <c r="A73" s="110" t="s">
        <v>2</v>
      </c>
      <c r="B73" s="115" t="s">
        <v>62</v>
      </c>
      <c r="C73" s="110" t="s">
        <v>61</v>
      </c>
      <c r="D73" s="114" t="s">
        <v>63</v>
      </c>
      <c r="E73" s="111" t="s">
        <v>81</v>
      </c>
      <c r="F73" s="112" t="s">
        <v>64</v>
      </c>
      <c r="G73" s="155" t="s">
        <v>2</v>
      </c>
      <c r="H73" s="115" t="s">
        <v>84</v>
      </c>
      <c r="I73" s="148"/>
    </row>
    <row r="74" spans="1:9" ht="24.75" customHeight="1" thickBot="1">
      <c r="A74" s="7">
        <v>1.1</v>
      </c>
      <c r="B74" s="96">
        <f>'หมวด1-2'!H3</f>
        <v>0.5</v>
      </c>
      <c r="C74" s="95">
        <v>1</v>
      </c>
      <c r="D74" s="108">
        <f>'หมวด1-2'!I3</f>
        <v>1</v>
      </c>
      <c r="E74" s="7" t="s">
        <v>65</v>
      </c>
      <c r="F74" s="146">
        <f>IF(D81&lt;=10.4,1,0)</f>
        <v>0</v>
      </c>
      <c r="G74" s="32">
        <v>1.1</v>
      </c>
      <c r="H74" s="43">
        <f>'หมวด1-2'!G3</f>
        <v>5.228571428571429</v>
      </c>
      <c r="I74" s="149"/>
    </row>
    <row r="75" spans="1:9" ht="24.75" customHeight="1" thickBot="1">
      <c r="A75" s="7">
        <v>1.2</v>
      </c>
      <c r="B75" s="96">
        <f>'หมวด1-2'!H11</f>
        <v>0.5</v>
      </c>
      <c r="C75" s="95">
        <v>2</v>
      </c>
      <c r="D75" s="96">
        <f>'หมวด 2-2'!I3</f>
        <v>1</v>
      </c>
      <c r="E75" s="7" t="s">
        <v>66</v>
      </c>
      <c r="F75" s="146">
        <f>IF(D81&lt;=10.4,0,IF(D81&lt;=20.4,2,0))</f>
        <v>0</v>
      </c>
      <c r="G75" s="32">
        <v>1.2</v>
      </c>
      <c r="H75" s="43">
        <f>'หมวด1-2'!G11</f>
        <v>5.280000000000001</v>
      </c>
      <c r="I75" s="149"/>
    </row>
    <row r="76" spans="1:9" ht="24.75" customHeight="1" thickBot="1">
      <c r="A76" s="7">
        <v>2.1</v>
      </c>
      <c r="B76" s="96">
        <f>'หมวด 2-2'!H3</f>
        <v>0.5</v>
      </c>
      <c r="C76" s="7">
        <v>3</v>
      </c>
      <c r="D76" s="96">
        <f>'หมวด3-2'!I3</f>
        <v>0.5</v>
      </c>
      <c r="E76" s="7" t="s">
        <v>67</v>
      </c>
      <c r="F76" s="146">
        <f>IF(D81&lt;=20.4,0,IF(D81&lt;=30.4,3,0))</f>
        <v>0</v>
      </c>
      <c r="G76" s="32">
        <v>2.1</v>
      </c>
      <c r="H76" s="43">
        <f>'หมวด 2-2'!G3</f>
        <v>5.325000000000001</v>
      </c>
      <c r="I76" s="149"/>
    </row>
    <row r="77" spans="1:9" ht="24.75" customHeight="1" thickBot="1">
      <c r="A77" s="7">
        <v>2.2</v>
      </c>
      <c r="B77" s="96">
        <f>'หมวด 2-2'!H7</f>
        <v>0.5</v>
      </c>
      <c r="C77" s="7">
        <v>4</v>
      </c>
      <c r="D77" s="96">
        <f>'หมวด4-2'!I3</f>
        <v>1</v>
      </c>
      <c r="E77" s="7" t="s">
        <v>68</v>
      </c>
      <c r="F77" s="146">
        <f>IF(D81&lt;=30.4,0,IF(D81&lt;=50.4,4,0))</f>
        <v>4</v>
      </c>
      <c r="G77" s="32">
        <v>2.2</v>
      </c>
      <c r="H77" s="43">
        <f>'หมวด 2-2'!G7</f>
        <v>5.204000000000001</v>
      </c>
      <c r="I77" s="149"/>
    </row>
    <row r="78" spans="1:9" ht="24.75" customHeight="1" thickBot="1">
      <c r="A78" s="7">
        <v>3.1</v>
      </c>
      <c r="B78" s="96">
        <f>'หมวด3-2'!H3</f>
        <v>0.2</v>
      </c>
      <c r="C78" s="7">
        <v>5</v>
      </c>
      <c r="D78" s="96">
        <f>'หมวด 5-2'!I3</f>
        <v>0.266667</v>
      </c>
      <c r="E78" s="7" t="s">
        <v>69</v>
      </c>
      <c r="F78" s="147">
        <f>IF(D81&lt;=50.4,0,5)</f>
        <v>0</v>
      </c>
      <c r="G78" s="32">
        <v>3.1</v>
      </c>
      <c r="H78" s="43">
        <f>'หมวด3-2'!G3</f>
        <v>1.5999999999999996</v>
      </c>
      <c r="I78" s="149"/>
    </row>
    <row r="79" spans="1:8" ht="24.75" customHeight="1" thickBot="1">
      <c r="A79" s="7">
        <v>3.2</v>
      </c>
      <c r="B79" s="96">
        <f>'หมวด3-2'!H6</f>
        <v>0.3</v>
      </c>
      <c r="C79" s="7">
        <v>6</v>
      </c>
      <c r="D79" s="96">
        <f>'หมวด 6-2 '!I3</f>
        <v>0.30000000000000004</v>
      </c>
      <c r="F79" s="109"/>
      <c r="G79" s="32">
        <v>3.2</v>
      </c>
      <c r="H79" s="43">
        <f>'หมวด3-2'!G6</f>
        <v>2.15</v>
      </c>
    </row>
    <row r="80" spans="1:8" ht="24.75" customHeight="1" thickBot="1">
      <c r="A80" s="7">
        <v>4.1</v>
      </c>
      <c r="B80" s="96">
        <f>'หมวด4-2'!H3</f>
        <v>0.4</v>
      </c>
      <c r="C80" s="7">
        <v>7</v>
      </c>
      <c r="D80" s="96">
        <f>'หมวด7-2'!I3</f>
        <v>0.8</v>
      </c>
      <c r="F80" s="109"/>
      <c r="G80" s="32">
        <v>4.1</v>
      </c>
      <c r="H80" s="43">
        <f>'หมวด4-2'!G3</f>
        <v>1.92</v>
      </c>
    </row>
    <row r="81" spans="1:8" ht="24.75" customHeight="1" thickBot="1">
      <c r="A81" s="7">
        <v>4.2</v>
      </c>
      <c r="B81" s="96">
        <f>'หมวด4-2'!H8</f>
        <v>0.6</v>
      </c>
      <c r="C81" s="115" t="s">
        <v>80</v>
      </c>
      <c r="D81" s="151">
        <f>SUM(D74:D80)*10</f>
        <v>48.666669999999996</v>
      </c>
      <c r="G81" s="32">
        <v>4.2</v>
      </c>
      <c r="H81" s="43">
        <f>'หมวด4-2'!G8</f>
        <v>2.04</v>
      </c>
    </row>
    <row r="82" spans="1:8" ht="24.75" customHeight="1" thickBot="1">
      <c r="A82" s="7">
        <v>5.1</v>
      </c>
      <c r="B82" s="43">
        <f>'หมวด 5-2'!H3</f>
        <v>0.066667</v>
      </c>
      <c r="C82" s="12"/>
      <c r="D82" s="13"/>
      <c r="G82" s="32">
        <v>5.1</v>
      </c>
      <c r="H82" s="43">
        <f>'หมวด 5-2'!G3</f>
        <v>0.39999999999999997</v>
      </c>
    </row>
    <row r="83" spans="1:9" ht="24.75" customHeight="1" thickBot="1">
      <c r="A83" s="7">
        <v>5.2</v>
      </c>
      <c r="B83" s="43">
        <f>'หมวด 5-2'!H11</f>
        <v>0.133333</v>
      </c>
      <c r="C83" s="12"/>
      <c r="D83" s="13"/>
      <c r="G83" s="32">
        <v>5.2</v>
      </c>
      <c r="H83" s="43">
        <f>'หมวด 5-2'!G11</f>
        <v>1.9714285714285713</v>
      </c>
      <c r="I83" s="102"/>
    </row>
    <row r="84" spans="1:8" ht="24.75" customHeight="1" thickBot="1">
      <c r="A84" s="7">
        <v>5.3</v>
      </c>
      <c r="B84" s="43">
        <f>'หมวด 5-2'!H18</f>
        <v>0.066667</v>
      </c>
      <c r="C84" s="12"/>
      <c r="D84" s="13"/>
      <c r="G84" s="32">
        <v>5.3</v>
      </c>
      <c r="H84" s="43">
        <f>'หมวด 5-2'!G18</f>
        <v>0.3333333333333333</v>
      </c>
    </row>
    <row r="85" spans="1:8" ht="24.75" customHeight="1" thickBot="1">
      <c r="A85" s="7">
        <v>6.1</v>
      </c>
      <c r="B85" s="96">
        <f>'หมวด 6-2 '!H3</f>
        <v>0.2</v>
      </c>
      <c r="C85" s="12"/>
      <c r="D85" s="13"/>
      <c r="G85" s="32">
        <v>6.1</v>
      </c>
      <c r="H85" s="43">
        <f>'หมวด 6-2 '!G3</f>
        <v>1.4633333333333336</v>
      </c>
    </row>
    <row r="86" spans="1:8" ht="24.75" customHeight="1" thickBot="1">
      <c r="A86" s="7">
        <v>6.2</v>
      </c>
      <c r="B86" s="96">
        <f>'หมวด 6-2 '!H12</f>
        <v>0.1</v>
      </c>
      <c r="C86" s="12"/>
      <c r="D86" s="13"/>
      <c r="G86" s="32">
        <v>6.2</v>
      </c>
      <c r="H86" s="43">
        <f>'หมวด 6-2 '!G12</f>
        <v>0.9333333333333332</v>
      </c>
    </row>
    <row r="87" spans="1:8" ht="24.75" customHeight="1" thickBot="1">
      <c r="A87" s="7">
        <v>7.1</v>
      </c>
      <c r="B87" s="43">
        <f>'หมวด7-2'!H3</f>
        <v>0.2</v>
      </c>
      <c r="C87" s="12"/>
      <c r="D87" s="13"/>
      <c r="G87" s="32">
        <v>7.1</v>
      </c>
      <c r="H87" s="43">
        <f>'หมวด7-2'!G3</f>
        <v>3.2</v>
      </c>
    </row>
    <row r="88" spans="1:8" ht="24.75" customHeight="1" thickBot="1">
      <c r="A88" s="7">
        <v>7.2</v>
      </c>
      <c r="B88" s="43">
        <f>'หมวด7-2'!H4</f>
        <v>0.2</v>
      </c>
      <c r="C88" s="12"/>
      <c r="D88" s="13"/>
      <c r="G88" s="32">
        <v>7.2</v>
      </c>
      <c r="H88" s="43">
        <f>'หมวด7-2'!G4</f>
        <v>3.3</v>
      </c>
    </row>
    <row r="89" spans="1:8" ht="24.75" customHeight="1" thickBot="1">
      <c r="A89" s="7">
        <v>7.3</v>
      </c>
      <c r="B89" s="43">
        <f>'หมวด7-2'!H8</f>
        <v>0.2</v>
      </c>
      <c r="C89" s="12"/>
      <c r="D89" s="13"/>
      <c r="G89" s="32">
        <v>7.3</v>
      </c>
      <c r="H89" s="43">
        <f>'หมวด7-2'!G8</f>
        <v>4</v>
      </c>
    </row>
    <row r="90" spans="1:8" ht="24.75" customHeight="1" thickBot="1">
      <c r="A90" s="7">
        <v>7.4</v>
      </c>
      <c r="B90" s="43">
        <f>'หมวด7-2'!H14</f>
        <v>0.2</v>
      </c>
      <c r="C90" s="12"/>
      <c r="D90" s="13"/>
      <c r="G90" s="32">
        <v>7.4</v>
      </c>
      <c r="H90" s="43">
        <f>'หมวด7-2'!G14</f>
        <v>3.5</v>
      </c>
    </row>
  </sheetData>
  <sheetProtection password="CC35" sheet="1"/>
  <mergeCells count="1">
    <mergeCell ref="D54:E5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7" sqref="H17"/>
    </sheetView>
  </sheetViews>
  <sheetFormatPr defaultColWidth="9.00390625" defaultRowHeight="24.75" customHeight="1"/>
  <cols>
    <col min="1" max="1" width="9.00390625" style="1" customWidth="1"/>
    <col min="2" max="2" width="9.25390625" style="1" customWidth="1"/>
    <col min="3" max="3" width="11.375" style="1" customWidth="1"/>
    <col min="4" max="4" width="9.875" style="1" customWidth="1"/>
    <col min="5" max="5" width="16.625" style="1" customWidth="1"/>
    <col min="6" max="6" width="10.25390625" style="1" customWidth="1"/>
    <col min="7" max="7" width="15.875" style="1" customWidth="1"/>
    <col min="8" max="8" width="16.75390625" style="1" customWidth="1"/>
    <col min="9" max="9" width="18.50390625" style="1" customWidth="1"/>
    <col min="10" max="10" width="13.625" style="0" customWidth="1"/>
  </cols>
  <sheetData>
    <row r="1" spans="1:10" ht="24.75" customHeight="1" thickBot="1">
      <c r="A1" s="91" t="s">
        <v>6</v>
      </c>
      <c r="J1" s="13"/>
    </row>
    <row r="2" spans="1:10" s="119" customFormat="1" ht="33" customHeight="1" thickBot="1">
      <c r="A2" s="134" t="s">
        <v>0</v>
      </c>
      <c r="B2" s="117" t="s">
        <v>2</v>
      </c>
      <c r="C2" s="135" t="s">
        <v>3</v>
      </c>
      <c r="D2" s="114" t="s">
        <v>76</v>
      </c>
      <c r="E2" s="115" t="s">
        <v>70</v>
      </c>
      <c r="F2" s="115" t="s">
        <v>2</v>
      </c>
      <c r="G2" s="115" t="s">
        <v>71</v>
      </c>
      <c r="H2" s="117" t="s">
        <v>72</v>
      </c>
      <c r="I2" s="115" t="s">
        <v>73</v>
      </c>
      <c r="J2" s="118"/>
    </row>
    <row r="3" spans="1:10" ht="24.75" customHeight="1" thickBot="1">
      <c r="A3" s="9">
        <v>1</v>
      </c>
      <c r="B3" s="4">
        <v>1.1</v>
      </c>
      <c r="C3" s="10" t="s">
        <v>5</v>
      </c>
      <c r="D3" s="10" t="s">
        <v>4</v>
      </c>
      <c r="E3" s="41">
        <f>('หมวด1-1'!K2+'หมวด1-1'!K14)/2</f>
        <v>5.1000000000000005</v>
      </c>
      <c r="F3" s="4">
        <v>1.1</v>
      </c>
      <c r="G3" s="90">
        <f>('หมวด1-1'!K2+'หมวด1-1'!K14+'หมวด1-1'!K26+'หมวด1-1'!O44+'หมวด1-1'!J63+'หมวด1-1'!K67+'หมวด1-1'!K79)/7</f>
        <v>5.228571428571429</v>
      </c>
      <c r="H3" s="97">
        <f>IF(G3&gt;5,0.5,IF(G3&gt;3,0.4,IF(G3&gt;2,0.3,IF(G3&gt;1,0.2,0.1))))</f>
        <v>0.5</v>
      </c>
      <c r="I3" s="100">
        <f>(H3+H11)</f>
        <v>1</v>
      </c>
      <c r="J3" s="13"/>
    </row>
    <row r="4" spans="1:10" ht="24.75" customHeight="1" thickBot="1">
      <c r="A4" s="11">
        <v>2</v>
      </c>
      <c r="B4" s="5">
        <v>1.1</v>
      </c>
      <c r="C4" s="14" t="s">
        <v>5</v>
      </c>
      <c r="D4" s="16" t="s">
        <v>4</v>
      </c>
      <c r="E4" s="6"/>
      <c r="F4" s="5">
        <v>1.1</v>
      </c>
      <c r="G4" s="11"/>
      <c r="H4" s="98"/>
      <c r="J4" s="13"/>
    </row>
    <row r="5" spans="1:10" ht="24.75" customHeight="1" thickBot="1">
      <c r="A5" s="11">
        <v>3</v>
      </c>
      <c r="B5" s="5">
        <v>1.1</v>
      </c>
      <c r="C5" s="14" t="s">
        <v>5</v>
      </c>
      <c r="D5" s="10" t="s">
        <v>7</v>
      </c>
      <c r="E5" s="42">
        <f>'หมวด1-1'!K26</f>
        <v>5.1000000000000005</v>
      </c>
      <c r="F5" s="5">
        <v>1.1</v>
      </c>
      <c r="G5" s="11"/>
      <c r="H5" s="98"/>
      <c r="J5" s="13"/>
    </row>
    <row r="6" spans="1:8" ht="24.75" customHeight="1">
      <c r="A6" s="136">
        <v>4.1</v>
      </c>
      <c r="B6" s="5">
        <v>1.1</v>
      </c>
      <c r="C6" s="140" t="s">
        <v>5</v>
      </c>
      <c r="D6" s="10" t="s">
        <v>8</v>
      </c>
      <c r="E6" s="42">
        <f>('หมวด1-1'!O44+'หมวด1-1'!J63+'หมวด1-1'!K67+'หมวด1-1'!K79)/4</f>
        <v>5.325000000000001</v>
      </c>
      <c r="F6" s="14">
        <v>1.1</v>
      </c>
      <c r="G6" s="11"/>
      <c r="H6" s="98"/>
    </row>
    <row r="7" spans="1:8" ht="24.75" customHeight="1">
      <c r="A7" s="136">
        <v>4.2</v>
      </c>
      <c r="B7" s="5">
        <v>1.1</v>
      </c>
      <c r="C7" s="140" t="s">
        <v>5</v>
      </c>
      <c r="D7" s="14" t="s">
        <v>8</v>
      </c>
      <c r="E7" s="5"/>
      <c r="F7" s="14">
        <v>1.1</v>
      </c>
      <c r="G7" s="11"/>
      <c r="H7" s="98"/>
    </row>
    <row r="8" spans="1:8" ht="24.75" customHeight="1">
      <c r="A8" s="11">
        <v>5</v>
      </c>
      <c r="B8" s="5">
        <v>1.1</v>
      </c>
      <c r="C8" s="14" t="s">
        <v>9</v>
      </c>
      <c r="D8" s="14" t="s">
        <v>8</v>
      </c>
      <c r="E8" s="33"/>
      <c r="F8" s="14">
        <v>1.1</v>
      </c>
      <c r="G8" s="11"/>
      <c r="H8" s="98"/>
    </row>
    <row r="9" spans="1:8" ht="24.75" customHeight="1">
      <c r="A9" s="11">
        <v>6</v>
      </c>
      <c r="B9" s="5">
        <v>1.1</v>
      </c>
      <c r="C9" s="14" t="s">
        <v>5</v>
      </c>
      <c r="D9" s="14" t="s">
        <v>8</v>
      </c>
      <c r="E9" s="5"/>
      <c r="F9" s="14">
        <v>1.1</v>
      </c>
      <c r="G9" s="11"/>
      <c r="H9" s="98"/>
    </row>
    <row r="10" spans="1:8" ht="24.75" customHeight="1" thickBot="1">
      <c r="A10" s="11">
        <v>7</v>
      </c>
      <c r="B10" s="5">
        <v>1.1</v>
      </c>
      <c r="C10" s="14" t="s">
        <v>5</v>
      </c>
      <c r="D10" s="14" t="s">
        <v>8</v>
      </c>
      <c r="E10" s="5"/>
      <c r="F10" s="16">
        <v>1.1</v>
      </c>
      <c r="G10" s="15"/>
      <c r="H10" s="99"/>
    </row>
    <row r="11" spans="1:8" ht="24.75" customHeight="1">
      <c r="A11" s="11">
        <v>8</v>
      </c>
      <c r="B11" s="5">
        <v>1.2</v>
      </c>
      <c r="C11" s="14" t="s">
        <v>5</v>
      </c>
      <c r="D11" s="34" t="s">
        <v>4</v>
      </c>
      <c r="E11" s="42">
        <f>('หมวด1-1'!K91+'หมวด1-1'!J104+'หมวด1-1'!K108)/3</f>
        <v>5.400000000000001</v>
      </c>
      <c r="F11" s="34">
        <v>1.2</v>
      </c>
      <c r="G11" s="42">
        <f>('หมวด1-1'!K91+'หมวด1-1'!J104+'หมวด1-1'!K108+'หมวด1-1'!K120+'หมวด1-1'!K132)/5</f>
        <v>5.280000000000001</v>
      </c>
      <c r="H11" s="97">
        <f>IF(G11&gt;5,0.5,IF(G11&gt;3,0.4,IF(G11&gt;2,0.3,IF(G11&gt;1,0.2,0.1))))</f>
        <v>0.5</v>
      </c>
    </row>
    <row r="12" spans="1:8" ht="24.75" customHeight="1">
      <c r="A12" s="11">
        <v>9</v>
      </c>
      <c r="B12" s="5">
        <v>1.2</v>
      </c>
      <c r="C12" s="14" t="s">
        <v>9</v>
      </c>
      <c r="D12" s="12" t="s">
        <v>4</v>
      </c>
      <c r="E12" s="33"/>
      <c r="F12" s="1">
        <v>1.2</v>
      </c>
      <c r="G12" s="5"/>
      <c r="H12" s="5"/>
    </row>
    <row r="13" spans="1:8" ht="24.75" customHeight="1" thickBot="1">
      <c r="A13" s="11">
        <v>10</v>
      </c>
      <c r="B13" s="5">
        <v>1.2</v>
      </c>
      <c r="C13" s="14" t="s">
        <v>5</v>
      </c>
      <c r="D13" s="93" t="s">
        <v>4</v>
      </c>
      <c r="E13" s="6"/>
      <c r="F13" s="12">
        <v>1.2</v>
      </c>
      <c r="G13" s="5"/>
      <c r="H13" s="5"/>
    </row>
    <row r="14" spans="1:8" ht="24.75" customHeight="1" thickBot="1">
      <c r="A14" s="11">
        <v>11</v>
      </c>
      <c r="B14" s="5">
        <v>1.2</v>
      </c>
      <c r="C14" s="14" t="s">
        <v>5</v>
      </c>
      <c r="D14" s="16" t="s">
        <v>7</v>
      </c>
      <c r="E14" s="44">
        <f>'หมวด1-1'!K120</f>
        <v>5.1000000000000005</v>
      </c>
      <c r="F14" s="11">
        <v>1.2</v>
      </c>
      <c r="G14" s="5"/>
      <c r="H14" s="5"/>
    </row>
    <row r="15" spans="1:8" ht="24.75" customHeight="1" thickBot="1">
      <c r="A15" s="15">
        <v>12</v>
      </c>
      <c r="B15" s="6">
        <v>1.2</v>
      </c>
      <c r="C15" s="16" t="s">
        <v>5</v>
      </c>
      <c r="D15" s="8" t="s">
        <v>8</v>
      </c>
      <c r="E15" s="43">
        <f>'หมวด1-1'!K132</f>
        <v>5.1000000000000005</v>
      </c>
      <c r="F15" s="15">
        <v>1.2</v>
      </c>
      <c r="G15" s="6"/>
      <c r="H15" s="6"/>
    </row>
    <row r="16" spans="4:8" ht="24.75" customHeight="1">
      <c r="D16" s="12"/>
      <c r="E16" s="12"/>
      <c r="F16" s="12"/>
      <c r="G16" s="12"/>
      <c r="H16" s="12"/>
    </row>
    <row r="17" spans="4:5" ht="24.75" customHeight="1">
      <c r="D17" s="12"/>
      <c r="E17" s="12"/>
    </row>
    <row r="18" spans="4:5" ht="24.75" customHeight="1">
      <c r="D18" s="12"/>
      <c r="E18" s="12"/>
    </row>
  </sheetData>
  <sheetProtection password="CC35" sheet="1"/>
  <dataValidations count="2">
    <dataValidation type="list" allowBlank="1" showInputMessage="1" showErrorMessage="1" sqref="A21:A33 C3:C18">
      <formula1>"How,What,How&amp;What"</formula1>
    </dataValidation>
    <dataValidation type="list" allowBlank="1" showInputMessage="1" showErrorMessage="1" sqref="E21:E33 D3:D18">
      <formula1>"ก,ข,ค"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B88">
      <selection activeCell="G97" sqref="G97"/>
    </sheetView>
  </sheetViews>
  <sheetFormatPr defaultColWidth="9.00390625" defaultRowHeight="24.75" customHeight="1"/>
  <cols>
    <col min="1" max="1" width="7.50390625" style="0" customWidth="1"/>
    <col min="2" max="2" width="7.75390625" style="0" customWidth="1"/>
    <col min="3" max="3" width="10.875" style="0" customWidth="1"/>
    <col min="4" max="4" width="11.75390625" style="0" customWidth="1"/>
    <col min="5" max="5" width="8.25390625" style="0" customWidth="1"/>
    <col min="7" max="7" width="14.125" style="81" customWidth="1"/>
    <col min="9" max="9" width="12.375" style="0" customWidth="1"/>
    <col min="10" max="10" width="11.75390625" style="0" customWidth="1"/>
    <col min="11" max="11" width="20.25390625" style="0" customWidth="1"/>
    <col min="12" max="12" width="6.875" style="0" customWidth="1"/>
    <col min="14" max="14" width="11.75390625" style="0" customWidth="1"/>
    <col min="16" max="16" width="14.75390625" style="0" customWidth="1"/>
    <col min="17" max="17" width="16.25390625" style="0" customWidth="1"/>
  </cols>
  <sheetData>
    <row r="1" spans="1:13" s="119" customFormat="1" ht="27" customHeight="1" thickBot="1">
      <c r="A1" s="115" t="s">
        <v>1</v>
      </c>
      <c r="B1" s="115" t="s">
        <v>2</v>
      </c>
      <c r="C1" s="122" t="s">
        <v>76</v>
      </c>
      <c r="D1" s="115" t="s">
        <v>3</v>
      </c>
      <c r="E1" s="115" t="s">
        <v>0</v>
      </c>
      <c r="F1" s="115" t="s">
        <v>22</v>
      </c>
      <c r="G1" s="123" t="s">
        <v>60</v>
      </c>
      <c r="H1" s="115" t="s">
        <v>23</v>
      </c>
      <c r="I1" s="115" t="s">
        <v>77</v>
      </c>
      <c r="J1" s="115" t="s">
        <v>25</v>
      </c>
      <c r="K1" s="111" t="s">
        <v>78</v>
      </c>
      <c r="L1" s="124"/>
      <c r="M1" s="118"/>
    </row>
    <row r="2" spans="1:12" ht="24.75" customHeight="1">
      <c r="A2" s="4">
        <v>2</v>
      </c>
      <c r="B2" s="4">
        <v>2.1</v>
      </c>
      <c r="C2" s="4" t="s">
        <v>4</v>
      </c>
      <c r="D2" s="4" t="s">
        <v>5</v>
      </c>
      <c r="E2" s="4">
        <v>1</v>
      </c>
      <c r="F2" s="23" t="s">
        <v>10</v>
      </c>
      <c r="G2" s="73">
        <v>3</v>
      </c>
      <c r="H2" s="17">
        <v>0.4</v>
      </c>
      <c r="I2" s="24">
        <f>G2*H2</f>
        <v>1.2000000000000002</v>
      </c>
      <c r="J2" s="41">
        <f>I2+I3+I4</f>
        <v>3.0000000000000004</v>
      </c>
      <c r="K2" s="42">
        <f>J2+J5+J8+J11</f>
        <v>5.1000000000000005</v>
      </c>
      <c r="L2" s="12"/>
    </row>
    <row r="3" spans="1:12" ht="24.75" customHeight="1">
      <c r="A3" s="5"/>
      <c r="B3" s="5"/>
      <c r="C3" s="5"/>
      <c r="D3" s="5"/>
      <c r="E3" s="5"/>
      <c r="F3" s="21" t="s">
        <v>11</v>
      </c>
      <c r="G3" s="72">
        <v>3</v>
      </c>
      <c r="H3" s="18">
        <v>0.4</v>
      </c>
      <c r="I3" s="25">
        <f aca="true" t="shared" si="0" ref="I3:I13">G3*H3</f>
        <v>1.2000000000000002</v>
      </c>
      <c r="J3" s="41"/>
      <c r="K3" s="2"/>
      <c r="L3" s="13"/>
    </row>
    <row r="4" spans="1:12" ht="24.75" customHeight="1" thickBot="1">
      <c r="A4" s="5"/>
      <c r="B4" s="5"/>
      <c r="C4" s="5"/>
      <c r="D4" s="5"/>
      <c r="E4" s="5"/>
      <c r="F4" s="22" t="s">
        <v>12</v>
      </c>
      <c r="G4" s="74">
        <v>3</v>
      </c>
      <c r="H4" s="19">
        <v>0.2</v>
      </c>
      <c r="I4" s="26">
        <f t="shared" si="0"/>
        <v>0.6000000000000001</v>
      </c>
      <c r="J4" s="44"/>
      <c r="K4" s="2"/>
      <c r="L4" s="13"/>
    </row>
    <row r="5" spans="1:12" ht="24.75" customHeight="1">
      <c r="A5" s="5"/>
      <c r="B5" s="5"/>
      <c r="C5" s="5"/>
      <c r="D5" s="5"/>
      <c r="E5" s="5"/>
      <c r="F5" s="20" t="s">
        <v>13</v>
      </c>
      <c r="G5" s="73">
        <v>3</v>
      </c>
      <c r="H5" s="17">
        <v>0.2</v>
      </c>
      <c r="I5" s="27">
        <f t="shared" si="0"/>
        <v>0.6000000000000001</v>
      </c>
      <c r="J5" s="42">
        <f>I5+I6+I7</f>
        <v>1.2000000000000002</v>
      </c>
      <c r="K5" s="2"/>
      <c r="L5" s="13"/>
    </row>
    <row r="6" spans="1:12" ht="24.75" customHeight="1">
      <c r="A6" s="5"/>
      <c r="B6" s="5"/>
      <c r="C6" s="5"/>
      <c r="D6" s="5"/>
      <c r="E6" s="5"/>
      <c r="F6" s="21" t="s">
        <v>14</v>
      </c>
      <c r="G6" s="72">
        <v>3</v>
      </c>
      <c r="H6" s="18">
        <v>0.1</v>
      </c>
      <c r="I6" s="25">
        <f t="shared" si="0"/>
        <v>0.30000000000000004</v>
      </c>
      <c r="J6" s="41"/>
      <c r="K6" s="2"/>
      <c r="L6" s="13"/>
    </row>
    <row r="7" spans="1:12" ht="24.75" customHeight="1" thickBot="1">
      <c r="A7" s="5"/>
      <c r="B7" s="5"/>
      <c r="C7" s="5"/>
      <c r="D7" s="5"/>
      <c r="E7" s="5"/>
      <c r="F7" s="22" t="s">
        <v>15</v>
      </c>
      <c r="G7" s="74">
        <v>3</v>
      </c>
      <c r="H7" s="19">
        <v>0.1</v>
      </c>
      <c r="I7" s="26">
        <f t="shared" si="0"/>
        <v>0.30000000000000004</v>
      </c>
      <c r="J7" s="44"/>
      <c r="K7" s="2"/>
      <c r="L7" s="13"/>
    </row>
    <row r="8" spans="1:12" ht="24.75" customHeight="1">
      <c r="A8" s="5"/>
      <c r="B8" s="5"/>
      <c r="C8" s="5"/>
      <c r="D8" s="5"/>
      <c r="E8" s="5"/>
      <c r="F8" s="20" t="s">
        <v>16</v>
      </c>
      <c r="G8" s="73">
        <v>2</v>
      </c>
      <c r="H8" s="17">
        <v>0.2</v>
      </c>
      <c r="I8" s="27">
        <f t="shared" si="0"/>
        <v>0.4</v>
      </c>
      <c r="J8" s="42">
        <f>I8+I9+I10</f>
        <v>0.6</v>
      </c>
      <c r="K8" s="2"/>
      <c r="L8" s="13"/>
    </row>
    <row r="9" spans="1:12" ht="24.75" customHeight="1">
      <c r="A9" s="5"/>
      <c r="B9" s="5"/>
      <c r="C9" s="5"/>
      <c r="D9" s="5"/>
      <c r="E9" s="5"/>
      <c r="F9" s="21" t="s">
        <v>17</v>
      </c>
      <c r="G9" s="72">
        <v>1</v>
      </c>
      <c r="H9" s="18">
        <v>0.1</v>
      </c>
      <c r="I9" s="25">
        <f t="shared" si="0"/>
        <v>0.1</v>
      </c>
      <c r="J9" s="41"/>
      <c r="K9" s="2"/>
      <c r="L9" s="13"/>
    </row>
    <row r="10" spans="1:12" ht="24.75" customHeight="1" thickBot="1">
      <c r="A10" s="5"/>
      <c r="B10" s="5"/>
      <c r="C10" s="5"/>
      <c r="D10" s="5"/>
      <c r="E10" s="5"/>
      <c r="F10" s="22" t="s">
        <v>18</v>
      </c>
      <c r="G10" s="74">
        <v>1</v>
      </c>
      <c r="H10" s="19">
        <v>0.1</v>
      </c>
      <c r="I10" s="26">
        <f t="shared" si="0"/>
        <v>0.1</v>
      </c>
      <c r="J10" s="44"/>
      <c r="K10" s="2"/>
      <c r="L10" s="13"/>
    </row>
    <row r="11" spans="1:12" ht="24.75" customHeight="1">
      <c r="A11" s="5"/>
      <c r="B11" s="5"/>
      <c r="C11" s="5"/>
      <c r="D11" s="5"/>
      <c r="E11" s="5"/>
      <c r="F11" s="20" t="s">
        <v>19</v>
      </c>
      <c r="G11" s="73">
        <v>2</v>
      </c>
      <c r="H11" s="17">
        <v>0.1</v>
      </c>
      <c r="I11" s="17">
        <f t="shared" si="0"/>
        <v>0.2</v>
      </c>
      <c r="J11" s="42">
        <f>I11+I12+I13</f>
        <v>0.3</v>
      </c>
      <c r="K11" s="2"/>
      <c r="L11" s="13"/>
    </row>
    <row r="12" spans="1:12" ht="24.75" customHeight="1">
      <c r="A12" s="5"/>
      <c r="B12" s="5"/>
      <c r="C12" s="5"/>
      <c r="D12" s="5"/>
      <c r="E12" s="5"/>
      <c r="F12" s="21" t="s">
        <v>20</v>
      </c>
      <c r="G12" s="72">
        <v>1</v>
      </c>
      <c r="H12" s="18">
        <v>0.05</v>
      </c>
      <c r="I12" s="18">
        <f t="shared" si="0"/>
        <v>0.05</v>
      </c>
      <c r="J12" s="41"/>
      <c r="K12" s="2"/>
      <c r="L12" s="13"/>
    </row>
    <row r="13" spans="1:12" ht="24.75" customHeight="1" thickBot="1">
      <c r="A13" s="6"/>
      <c r="B13" s="6"/>
      <c r="C13" s="6"/>
      <c r="D13" s="6"/>
      <c r="E13" s="6"/>
      <c r="F13" s="22" t="s">
        <v>21</v>
      </c>
      <c r="G13" s="74">
        <v>1</v>
      </c>
      <c r="H13" s="19">
        <v>0.05</v>
      </c>
      <c r="I13" s="19">
        <f t="shared" si="0"/>
        <v>0.05</v>
      </c>
      <c r="J13" s="44"/>
      <c r="K13" s="3"/>
      <c r="L13" s="13"/>
    </row>
    <row r="14" spans="1:12" ht="24.75" customHeight="1">
      <c r="A14" s="4">
        <v>2</v>
      </c>
      <c r="B14" s="4">
        <v>2.1</v>
      </c>
      <c r="C14" s="4" t="s">
        <v>4</v>
      </c>
      <c r="D14" s="4" t="s">
        <v>5</v>
      </c>
      <c r="E14" s="4">
        <v>2</v>
      </c>
      <c r="F14" s="23" t="s">
        <v>10</v>
      </c>
      <c r="G14" s="73">
        <v>3</v>
      </c>
      <c r="H14" s="17">
        <v>0.4</v>
      </c>
      <c r="I14" s="24">
        <f>G14*H14</f>
        <v>1.2000000000000002</v>
      </c>
      <c r="J14" s="41">
        <f>I14+I15+I16</f>
        <v>3.0000000000000004</v>
      </c>
      <c r="K14" s="42">
        <f>J14+J17+J20+J23</f>
        <v>5.1000000000000005</v>
      </c>
      <c r="L14" s="12"/>
    </row>
    <row r="15" spans="1:12" ht="24.75" customHeight="1">
      <c r="A15" s="5"/>
      <c r="B15" s="5"/>
      <c r="C15" s="5"/>
      <c r="D15" s="5"/>
      <c r="E15" s="5"/>
      <c r="F15" s="21" t="s">
        <v>11</v>
      </c>
      <c r="G15" s="72">
        <v>3</v>
      </c>
      <c r="H15" s="18">
        <v>0.4</v>
      </c>
      <c r="I15" s="25">
        <f aca="true" t="shared" si="1" ref="I15:I25">G15*H15</f>
        <v>1.2000000000000002</v>
      </c>
      <c r="J15" s="41"/>
      <c r="K15" s="2"/>
      <c r="L15" s="13"/>
    </row>
    <row r="16" spans="1:12" ht="24.75" customHeight="1" thickBot="1">
      <c r="A16" s="5"/>
      <c r="B16" s="5"/>
      <c r="C16" s="5"/>
      <c r="D16" s="5"/>
      <c r="E16" s="5"/>
      <c r="F16" s="22" t="s">
        <v>12</v>
      </c>
      <c r="G16" s="74">
        <v>3</v>
      </c>
      <c r="H16" s="19">
        <v>0.2</v>
      </c>
      <c r="I16" s="26">
        <f t="shared" si="1"/>
        <v>0.6000000000000001</v>
      </c>
      <c r="J16" s="44"/>
      <c r="K16" s="2"/>
      <c r="L16" s="13"/>
    </row>
    <row r="17" spans="1:12" ht="24.75" customHeight="1">
      <c r="A17" s="5"/>
      <c r="B17" s="5"/>
      <c r="C17" s="5"/>
      <c r="D17" s="5"/>
      <c r="E17" s="5"/>
      <c r="F17" s="20" t="s">
        <v>13</v>
      </c>
      <c r="G17" s="73">
        <v>3</v>
      </c>
      <c r="H17" s="17">
        <v>0.2</v>
      </c>
      <c r="I17" s="27">
        <f t="shared" si="1"/>
        <v>0.6000000000000001</v>
      </c>
      <c r="J17" s="42">
        <f>I17+I18+I19</f>
        <v>1.2000000000000002</v>
      </c>
      <c r="K17" s="2"/>
      <c r="L17" s="13"/>
    </row>
    <row r="18" spans="1:12" ht="24.75" customHeight="1">
      <c r="A18" s="5"/>
      <c r="B18" s="5"/>
      <c r="C18" s="5"/>
      <c r="D18" s="5"/>
      <c r="E18" s="5"/>
      <c r="F18" s="21" t="s">
        <v>14</v>
      </c>
      <c r="G18" s="72">
        <v>3</v>
      </c>
      <c r="H18" s="18">
        <v>0.1</v>
      </c>
      <c r="I18" s="25">
        <f t="shared" si="1"/>
        <v>0.30000000000000004</v>
      </c>
      <c r="J18" s="41"/>
      <c r="K18" s="2"/>
      <c r="L18" s="13"/>
    </row>
    <row r="19" spans="1:12" ht="24.75" customHeight="1" thickBot="1">
      <c r="A19" s="5"/>
      <c r="B19" s="5"/>
      <c r="C19" s="5"/>
      <c r="D19" s="5"/>
      <c r="E19" s="5"/>
      <c r="F19" s="22" t="s">
        <v>15</v>
      </c>
      <c r="G19" s="74">
        <v>3</v>
      </c>
      <c r="H19" s="19">
        <v>0.1</v>
      </c>
      <c r="I19" s="26">
        <f t="shared" si="1"/>
        <v>0.30000000000000004</v>
      </c>
      <c r="J19" s="44"/>
      <c r="K19" s="2"/>
      <c r="L19" s="13"/>
    </row>
    <row r="20" spans="1:12" ht="24.75" customHeight="1">
      <c r="A20" s="5"/>
      <c r="B20" s="5"/>
      <c r="C20" s="5"/>
      <c r="D20" s="5"/>
      <c r="E20" s="5"/>
      <c r="F20" s="20" t="s">
        <v>16</v>
      </c>
      <c r="G20" s="73">
        <v>2</v>
      </c>
      <c r="H20" s="17">
        <v>0.2</v>
      </c>
      <c r="I20" s="27">
        <f t="shared" si="1"/>
        <v>0.4</v>
      </c>
      <c r="J20" s="42">
        <f>I20+I21+I22</f>
        <v>0.6</v>
      </c>
      <c r="K20" s="2"/>
      <c r="L20" s="13"/>
    </row>
    <row r="21" spans="1:12" ht="24.75" customHeight="1">
      <c r="A21" s="5"/>
      <c r="B21" s="5"/>
      <c r="C21" s="5"/>
      <c r="D21" s="5"/>
      <c r="E21" s="5"/>
      <c r="F21" s="21" t="s">
        <v>17</v>
      </c>
      <c r="G21" s="72">
        <v>1</v>
      </c>
      <c r="H21" s="18">
        <v>0.1</v>
      </c>
      <c r="I21" s="25">
        <f t="shared" si="1"/>
        <v>0.1</v>
      </c>
      <c r="J21" s="41"/>
      <c r="K21" s="2"/>
      <c r="L21" s="13"/>
    </row>
    <row r="22" spans="1:12" ht="24.75" customHeight="1" thickBot="1">
      <c r="A22" s="5"/>
      <c r="B22" s="5"/>
      <c r="C22" s="5"/>
      <c r="D22" s="5"/>
      <c r="E22" s="5"/>
      <c r="F22" s="22" t="s">
        <v>18</v>
      </c>
      <c r="G22" s="74">
        <v>1</v>
      </c>
      <c r="H22" s="19">
        <v>0.1</v>
      </c>
      <c r="I22" s="26">
        <f t="shared" si="1"/>
        <v>0.1</v>
      </c>
      <c r="J22" s="44"/>
      <c r="K22" s="2"/>
      <c r="L22" s="13"/>
    </row>
    <row r="23" spans="1:12" ht="24.75" customHeight="1">
      <c r="A23" s="5"/>
      <c r="B23" s="5"/>
      <c r="C23" s="5"/>
      <c r="D23" s="5"/>
      <c r="E23" s="5"/>
      <c r="F23" s="20" t="s">
        <v>19</v>
      </c>
      <c r="G23" s="73">
        <v>2</v>
      </c>
      <c r="H23" s="17">
        <v>0.1</v>
      </c>
      <c r="I23" s="17">
        <f t="shared" si="1"/>
        <v>0.2</v>
      </c>
      <c r="J23" s="42">
        <f>I23+I24+I25</f>
        <v>0.3</v>
      </c>
      <c r="K23" s="2"/>
      <c r="L23" s="13"/>
    </row>
    <row r="24" spans="1:12" ht="24.75" customHeight="1">
      <c r="A24" s="5"/>
      <c r="B24" s="5"/>
      <c r="C24" s="5"/>
      <c r="D24" s="5"/>
      <c r="E24" s="5"/>
      <c r="F24" s="21" t="s">
        <v>20</v>
      </c>
      <c r="G24" s="72">
        <v>1</v>
      </c>
      <c r="H24" s="18">
        <v>0.05</v>
      </c>
      <c r="I24" s="18">
        <f t="shared" si="1"/>
        <v>0.05</v>
      </c>
      <c r="J24" s="41"/>
      <c r="K24" s="2"/>
      <c r="L24" s="13"/>
    </row>
    <row r="25" spans="1:12" ht="24.75" customHeight="1" thickBot="1">
      <c r="A25" s="6"/>
      <c r="B25" s="6"/>
      <c r="C25" s="6"/>
      <c r="D25" s="6"/>
      <c r="E25" s="6"/>
      <c r="F25" s="22" t="s">
        <v>21</v>
      </c>
      <c r="G25" s="74">
        <v>1</v>
      </c>
      <c r="H25" s="19">
        <v>0.05</v>
      </c>
      <c r="I25" s="19">
        <f t="shared" si="1"/>
        <v>0.05</v>
      </c>
      <c r="J25" s="44"/>
      <c r="K25" s="3"/>
      <c r="L25" s="13"/>
    </row>
    <row r="26" spans="1:10" ht="21" customHeight="1" thickBot="1">
      <c r="A26" s="1"/>
      <c r="B26" s="1"/>
      <c r="C26" s="1"/>
      <c r="D26" s="125"/>
      <c r="E26" s="125"/>
      <c r="F26" s="128"/>
      <c r="G26" s="129"/>
      <c r="H26" s="128"/>
      <c r="I26" s="125"/>
      <c r="J26" s="125"/>
    </row>
    <row r="27" spans="1:10" ht="24.75" customHeight="1">
      <c r="A27" s="4">
        <v>2</v>
      </c>
      <c r="B27" s="4">
        <v>2.1</v>
      </c>
      <c r="C27" s="4" t="s">
        <v>7</v>
      </c>
      <c r="D27" s="4" t="s">
        <v>9</v>
      </c>
      <c r="E27" s="4">
        <v>3</v>
      </c>
      <c r="F27" s="17" t="s">
        <v>27</v>
      </c>
      <c r="G27" s="130">
        <v>3</v>
      </c>
      <c r="H27" s="17">
        <v>0.6</v>
      </c>
      <c r="I27" s="17">
        <f>G27*H27</f>
        <v>1.7999999999999998</v>
      </c>
      <c r="J27" s="47">
        <f>I27+I28+I29</f>
        <v>6</v>
      </c>
    </row>
    <row r="28" spans="1:10" ht="24.75" customHeight="1">
      <c r="A28" s="5"/>
      <c r="B28" s="5"/>
      <c r="C28" s="5"/>
      <c r="D28" s="5"/>
      <c r="E28" s="5"/>
      <c r="F28" s="18" t="s">
        <v>28</v>
      </c>
      <c r="G28" s="131">
        <v>3</v>
      </c>
      <c r="H28" s="18">
        <v>0.6</v>
      </c>
      <c r="I28" s="18">
        <f>G28*H28</f>
        <v>1.7999999999999998</v>
      </c>
      <c r="J28" s="14"/>
    </row>
    <row r="29" spans="1:10" ht="24.75" customHeight="1" thickBot="1">
      <c r="A29" s="6"/>
      <c r="B29" s="6"/>
      <c r="C29" s="6"/>
      <c r="D29" s="6"/>
      <c r="E29" s="6"/>
      <c r="F29" s="19" t="s">
        <v>29</v>
      </c>
      <c r="G29" s="132">
        <v>3</v>
      </c>
      <c r="H29" s="19">
        <v>0.8</v>
      </c>
      <c r="I29" s="19">
        <f>G29*H29</f>
        <v>2.4000000000000004</v>
      </c>
      <c r="J29" s="16"/>
    </row>
    <row r="30" spans="1:7" ht="21" customHeight="1" thickBot="1">
      <c r="A30" s="1"/>
      <c r="B30" s="1"/>
      <c r="C30" s="1"/>
      <c r="D30" s="1"/>
      <c r="E30" s="1"/>
      <c r="G30" s="121"/>
    </row>
    <row r="31" spans="1:12" ht="24.75" customHeight="1">
      <c r="A31" s="4">
        <v>2</v>
      </c>
      <c r="B31" s="4">
        <v>2.1</v>
      </c>
      <c r="C31" s="4" t="s">
        <v>7</v>
      </c>
      <c r="D31" s="4" t="s">
        <v>5</v>
      </c>
      <c r="E31" s="4">
        <v>4</v>
      </c>
      <c r="F31" s="20" t="s">
        <v>10</v>
      </c>
      <c r="G31" s="73">
        <v>3</v>
      </c>
      <c r="H31" s="17">
        <v>0.4</v>
      </c>
      <c r="I31" s="27">
        <f>G31*H31</f>
        <v>1.2000000000000002</v>
      </c>
      <c r="J31" s="42">
        <f>I31+I32+I33</f>
        <v>3.0000000000000004</v>
      </c>
      <c r="K31" s="42">
        <f>J31+J34+J37+J40</f>
        <v>5.1000000000000005</v>
      </c>
      <c r="L31" s="12"/>
    </row>
    <row r="32" spans="1:12" ht="24.75" customHeight="1">
      <c r="A32" s="5"/>
      <c r="B32" s="5"/>
      <c r="C32" s="5"/>
      <c r="D32" s="5"/>
      <c r="E32" s="5"/>
      <c r="F32" s="21" t="s">
        <v>11</v>
      </c>
      <c r="G32" s="72">
        <v>3</v>
      </c>
      <c r="H32" s="18">
        <v>0.4</v>
      </c>
      <c r="I32" s="25">
        <f aca="true" t="shared" si="2" ref="I32:I42">G32*H32</f>
        <v>1.2000000000000002</v>
      </c>
      <c r="J32" s="41"/>
      <c r="K32" s="2"/>
      <c r="L32" s="13"/>
    </row>
    <row r="33" spans="1:12" ht="24.75" customHeight="1" thickBot="1">
      <c r="A33" s="5"/>
      <c r="B33" s="5"/>
      <c r="C33" s="5"/>
      <c r="D33" s="5"/>
      <c r="E33" s="5"/>
      <c r="F33" s="22" t="s">
        <v>12</v>
      </c>
      <c r="G33" s="74">
        <v>3</v>
      </c>
      <c r="H33" s="19">
        <v>0.2</v>
      </c>
      <c r="I33" s="26">
        <f t="shared" si="2"/>
        <v>0.6000000000000001</v>
      </c>
      <c r="J33" s="44"/>
      <c r="K33" s="2"/>
      <c r="L33" s="13"/>
    </row>
    <row r="34" spans="1:12" ht="24.75" customHeight="1">
      <c r="A34" s="5"/>
      <c r="B34" s="5"/>
      <c r="C34" s="5"/>
      <c r="D34" s="5"/>
      <c r="E34" s="5"/>
      <c r="F34" s="20" t="s">
        <v>13</v>
      </c>
      <c r="G34" s="73">
        <v>3</v>
      </c>
      <c r="H34" s="17">
        <v>0.2</v>
      </c>
      <c r="I34" s="27">
        <f t="shared" si="2"/>
        <v>0.6000000000000001</v>
      </c>
      <c r="J34" s="42">
        <f>I34+I35+I36</f>
        <v>1.2000000000000002</v>
      </c>
      <c r="K34" s="2"/>
      <c r="L34" s="13"/>
    </row>
    <row r="35" spans="1:12" ht="24.75" customHeight="1">
      <c r="A35" s="5"/>
      <c r="B35" s="5"/>
      <c r="C35" s="5"/>
      <c r="D35" s="5"/>
      <c r="E35" s="5"/>
      <c r="F35" s="21" t="s">
        <v>14</v>
      </c>
      <c r="G35" s="72">
        <v>3</v>
      </c>
      <c r="H35" s="18">
        <v>0.1</v>
      </c>
      <c r="I35" s="25">
        <f t="shared" si="2"/>
        <v>0.30000000000000004</v>
      </c>
      <c r="J35" s="41"/>
      <c r="K35" s="2"/>
      <c r="L35" s="13"/>
    </row>
    <row r="36" spans="1:12" ht="24.75" customHeight="1" thickBot="1">
      <c r="A36" s="5"/>
      <c r="B36" s="5"/>
      <c r="C36" s="5"/>
      <c r="D36" s="5"/>
      <c r="E36" s="5"/>
      <c r="F36" s="22" t="s">
        <v>15</v>
      </c>
      <c r="G36" s="74">
        <v>3</v>
      </c>
      <c r="H36" s="19">
        <v>0.1</v>
      </c>
      <c r="I36" s="26">
        <f t="shared" si="2"/>
        <v>0.30000000000000004</v>
      </c>
      <c r="J36" s="44"/>
      <c r="K36" s="2"/>
      <c r="L36" s="13"/>
    </row>
    <row r="37" spans="1:12" ht="24.75" customHeight="1">
      <c r="A37" s="5"/>
      <c r="B37" s="5"/>
      <c r="C37" s="5"/>
      <c r="D37" s="5"/>
      <c r="E37" s="5"/>
      <c r="F37" s="20" t="s">
        <v>16</v>
      </c>
      <c r="G37" s="73">
        <v>2</v>
      </c>
      <c r="H37" s="17">
        <v>0.2</v>
      </c>
      <c r="I37" s="27">
        <f t="shared" si="2"/>
        <v>0.4</v>
      </c>
      <c r="J37" s="42">
        <f>I37+I38+I39</f>
        <v>0.6</v>
      </c>
      <c r="K37" s="2"/>
      <c r="L37" s="13"/>
    </row>
    <row r="38" spans="1:12" ht="24.75" customHeight="1">
      <c r="A38" s="5"/>
      <c r="B38" s="5"/>
      <c r="C38" s="5"/>
      <c r="D38" s="5"/>
      <c r="E38" s="5"/>
      <c r="F38" s="21" t="s">
        <v>17</v>
      </c>
      <c r="G38" s="72">
        <v>1</v>
      </c>
      <c r="H38" s="18">
        <v>0.1</v>
      </c>
      <c r="I38" s="25">
        <f t="shared" si="2"/>
        <v>0.1</v>
      </c>
      <c r="J38" s="41"/>
      <c r="K38" s="2"/>
      <c r="L38" s="13"/>
    </row>
    <row r="39" spans="1:12" ht="24.75" customHeight="1" thickBot="1">
      <c r="A39" s="5"/>
      <c r="B39" s="5"/>
      <c r="C39" s="5"/>
      <c r="D39" s="5"/>
      <c r="E39" s="5"/>
      <c r="F39" s="22" t="s">
        <v>18</v>
      </c>
      <c r="G39" s="74">
        <v>1</v>
      </c>
      <c r="H39" s="19">
        <v>0.1</v>
      </c>
      <c r="I39" s="26">
        <f t="shared" si="2"/>
        <v>0.1</v>
      </c>
      <c r="J39" s="44"/>
      <c r="K39" s="2"/>
      <c r="L39" s="13"/>
    </row>
    <row r="40" spans="1:12" ht="24.75" customHeight="1">
      <c r="A40" s="5"/>
      <c r="B40" s="5"/>
      <c r="C40" s="5"/>
      <c r="D40" s="5"/>
      <c r="E40" s="5"/>
      <c r="F40" s="20" t="s">
        <v>19</v>
      </c>
      <c r="G40" s="73">
        <v>2</v>
      </c>
      <c r="H40" s="17">
        <v>0.1</v>
      </c>
      <c r="I40" s="17">
        <f t="shared" si="2"/>
        <v>0.2</v>
      </c>
      <c r="J40" s="42">
        <f>I40+I41+I42</f>
        <v>0.3</v>
      </c>
      <c r="K40" s="2"/>
      <c r="L40" s="13"/>
    </row>
    <row r="41" spans="1:12" ht="24.75" customHeight="1">
      <c r="A41" s="5"/>
      <c r="B41" s="5"/>
      <c r="C41" s="5"/>
      <c r="D41" s="5"/>
      <c r="E41" s="5"/>
      <c r="F41" s="21" t="s">
        <v>20</v>
      </c>
      <c r="G41" s="72">
        <v>1</v>
      </c>
      <c r="H41" s="18">
        <v>0.05</v>
      </c>
      <c r="I41" s="18">
        <f t="shared" si="2"/>
        <v>0.05</v>
      </c>
      <c r="J41" s="41"/>
      <c r="K41" s="2"/>
      <c r="L41" s="13"/>
    </row>
    <row r="42" spans="1:12" ht="24.75" customHeight="1" thickBot="1">
      <c r="A42" s="6"/>
      <c r="B42" s="6"/>
      <c r="C42" s="6"/>
      <c r="D42" s="6"/>
      <c r="E42" s="6"/>
      <c r="F42" s="22" t="s">
        <v>21</v>
      </c>
      <c r="G42" s="74">
        <v>1</v>
      </c>
      <c r="H42" s="19">
        <v>0.05</v>
      </c>
      <c r="I42" s="19">
        <f t="shared" si="2"/>
        <v>0.05</v>
      </c>
      <c r="J42" s="44"/>
      <c r="K42" s="3"/>
      <c r="L42" s="13"/>
    </row>
    <row r="43" spans="1:12" ht="24.75" customHeight="1">
      <c r="A43" s="4">
        <v>2</v>
      </c>
      <c r="B43" s="4">
        <v>2.2</v>
      </c>
      <c r="C43" s="4" t="s">
        <v>4</v>
      </c>
      <c r="D43" s="4" t="s">
        <v>5</v>
      </c>
      <c r="E43" s="4">
        <v>5</v>
      </c>
      <c r="F43" s="20" t="s">
        <v>10</v>
      </c>
      <c r="G43" s="73">
        <v>3</v>
      </c>
      <c r="H43" s="17">
        <v>0.4</v>
      </c>
      <c r="I43" s="27">
        <f>G43*H43</f>
        <v>1.2000000000000002</v>
      </c>
      <c r="J43" s="42">
        <f>I43+I44+I45</f>
        <v>3.0000000000000004</v>
      </c>
      <c r="K43" s="42">
        <f>J43+J46+J49+J52</f>
        <v>5.1000000000000005</v>
      </c>
      <c r="L43" s="12"/>
    </row>
    <row r="44" spans="1:12" ht="24.75" customHeight="1">
      <c r="A44" s="5"/>
      <c r="B44" s="5"/>
      <c r="C44" s="5"/>
      <c r="D44" s="5"/>
      <c r="E44" s="5"/>
      <c r="F44" s="21" t="s">
        <v>11</v>
      </c>
      <c r="G44" s="72">
        <v>3</v>
      </c>
      <c r="H44" s="18">
        <v>0.4</v>
      </c>
      <c r="I44" s="25">
        <f aca="true" t="shared" si="3" ref="I44:I54">G44*H44</f>
        <v>1.2000000000000002</v>
      </c>
      <c r="J44" s="41"/>
      <c r="K44" s="2"/>
      <c r="L44" s="13"/>
    </row>
    <row r="45" spans="1:12" ht="24.75" customHeight="1" thickBot="1">
      <c r="A45" s="5"/>
      <c r="B45" s="5"/>
      <c r="C45" s="5"/>
      <c r="D45" s="5"/>
      <c r="E45" s="5"/>
      <c r="F45" s="22" t="s">
        <v>12</v>
      </c>
      <c r="G45" s="74">
        <v>3</v>
      </c>
      <c r="H45" s="19">
        <v>0.2</v>
      </c>
      <c r="I45" s="26">
        <f t="shared" si="3"/>
        <v>0.6000000000000001</v>
      </c>
      <c r="J45" s="44"/>
      <c r="K45" s="2"/>
      <c r="L45" s="13"/>
    </row>
    <row r="46" spans="1:12" ht="24.75" customHeight="1">
      <c r="A46" s="5"/>
      <c r="B46" s="5"/>
      <c r="C46" s="5"/>
      <c r="D46" s="5"/>
      <c r="E46" s="5"/>
      <c r="F46" s="20" t="s">
        <v>13</v>
      </c>
      <c r="G46" s="73">
        <v>3</v>
      </c>
      <c r="H46" s="17">
        <v>0.2</v>
      </c>
      <c r="I46" s="27">
        <f t="shared" si="3"/>
        <v>0.6000000000000001</v>
      </c>
      <c r="J46" s="42">
        <f>I46+I47+I48</f>
        <v>1.2000000000000002</v>
      </c>
      <c r="K46" s="2"/>
      <c r="L46" s="13"/>
    </row>
    <row r="47" spans="1:12" ht="24.75" customHeight="1">
      <c r="A47" s="5"/>
      <c r="B47" s="5"/>
      <c r="C47" s="5"/>
      <c r="D47" s="5"/>
      <c r="E47" s="5"/>
      <c r="F47" s="21" t="s">
        <v>14</v>
      </c>
      <c r="G47" s="72">
        <v>3</v>
      </c>
      <c r="H47" s="18">
        <v>0.1</v>
      </c>
      <c r="I47" s="25">
        <f t="shared" si="3"/>
        <v>0.30000000000000004</v>
      </c>
      <c r="J47" s="41"/>
      <c r="K47" s="2"/>
      <c r="L47" s="13"/>
    </row>
    <row r="48" spans="1:12" ht="24.75" customHeight="1" thickBot="1">
      <c r="A48" s="5"/>
      <c r="B48" s="5"/>
      <c r="C48" s="5"/>
      <c r="D48" s="5"/>
      <c r="E48" s="5"/>
      <c r="F48" s="22" t="s">
        <v>15</v>
      </c>
      <c r="G48" s="74">
        <v>3</v>
      </c>
      <c r="H48" s="19">
        <v>0.1</v>
      </c>
      <c r="I48" s="26">
        <f t="shared" si="3"/>
        <v>0.30000000000000004</v>
      </c>
      <c r="J48" s="44"/>
      <c r="K48" s="2"/>
      <c r="L48" s="13"/>
    </row>
    <row r="49" spans="1:12" ht="24.75" customHeight="1">
      <c r="A49" s="5"/>
      <c r="B49" s="5"/>
      <c r="C49" s="5"/>
      <c r="D49" s="5"/>
      <c r="E49" s="5"/>
      <c r="F49" s="20" t="s">
        <v>16</v>
      </c>
      <c r="G49" s="73">
        <v>2</v>
      </c>
      <c r="H49" s="17">
        <v>0.2</v>
      </c>
      <c r="I49" s="27">
        <f t="shared" si="3"/>
        <v>0.4</v>
      </c>
      <c r="J49" s="42">
        <f>I49+I50+I51</f>
        <v>0.6</v>
      </c>
      <c r="K49" s="2"/>
      <c r="L49" s="13"/>
    </row>
    <row r="50" spans="1:12" ht="24.75" customHeight="1">
      <c r="A50" s="5"/>
      <c r="B50" s="5"/>
      <c r="C50" s="5"/>
      <c r="D50" s="5"/>
      <c r="E50" s="5"/>
      <c r="F50" s="21" t="s">
        <v>17</v>
      </c>
      <c r="G50" s="72">
        <v>1</v>
      </c>
      <c r="H50" s="18">
        <v>0.1</v>
      </c>
      <c r="I50" s="25">
        <f t="shared" si="3"/>
        <v>0.1</v>
      </c>
      <c r="J50" s="41"/>
      <c r="K50" s="2"/>
      <c r="L50" s="13"/>
    </row>
    <row r="51" spans="1:12" ht="24.75" customHeight="1" thickBot="1">
      <c r="A51" s="5"/>
      <c r="B51" s="5"/>
      <c r="C51" s="5"/>
      <c r="D51" s="5"/>
      <c r="E51" s="5"/>
      <c r="F51" s="22" t="s">
        <v>18</v>
      </c>
      <c r="G51" s="74">
        <v>1</v>
      </c>
      <c r="H51" s="19">
        <v>0.1</v>
      </c>
      <c r="I51" s="26">
        <f t="shared" si="3"/>
        <v>0.1</v>
      </c>
      <c r="J51" s="44"/>
      <c r="K51" s="2"/>
      <c r="L51" s="13"/>
    </row>
    <row r="52" spans="1:12" ht="24.75" customHeight="1">
      <c r="A52" s="5"/>
      <c r="B52" s="5"/>
      <c r="C52" s="5"/>
      <c r="D52" s="5"/>
      <c r="E52" s="5"/>
      <c r="F52" s="20" t="s">
        <v>19</v>
      </c>
      <c r="G52" s="73">
        <v>2</v>
      </c>
      <c r="H52" s="17">
        <v>0.1</v>
      </c>
      <c r="I52" s="17">
        <f t="shared" si="3"/>
        <v>0.2</v>
      </c>
      <c r="J52" s="42">
        <f>I52+I53+I54</f>
        <v>0.3</v>
      </c>
      <c r="K52" s="2"/>
      <c r="L52" s="13"/>
    </row>
    <row r="53" spans="1:12" ht="24.75" customHeight="1">
      <c r="A53" s="5"/>
      <c r="B53" s="5"/>
      <c r="C53" s="5"/>
      <c r="D53" s="5"/>
      <c r="E53" s="5"/>
      <c r="F53" s="21" t="s">
        <v>20</v>
      </c>
      <c r="G53" s="72">
        <v>1</v>
      </c>
      <c r="H53" s="18">
        <v>0.05</v>
      </c>
      <c r="I53" s="18">
        <f t="shared" si="3"/>
        <v>0.05</v>
      </c>
      <c r="J53" s="41"/>
      <c r="K53" s="2"/>
      <c r="L53" s="13"/>
    </row>
    <row r="54" spans="1:12" ht="24.75" customHeight="1" thickBot="1">
      <c r="A54" s="6"/>
      <c r="B54" s="6"/>
      <c r="C54" s="6"/>
      <c r="D54" s="6"/>
      <c r="E54" s="6"/>
      <c r="F54" s="22" t="s">
        <v>21</v>
      </c>
      <c r="G54" s="74">
        <v>1</v>
      </c>
      <c r="H54" s="19">
        <v>0.05</v>
      </c>
      <c r="I54" s="19">
        <f t="shared" si="3"/>
        <v>0.05</v>
      </c>
      <c r="J54" s="44"/>
      <c r="K54" s="3"/>
      <c r="L54" s="13"/>
    </row>
    <row r="55" spans="1:10" ht="27.75" customHeight="1" thickBot="1">
      <c r="A55" s="1"/>
      <c r="B55" s="1"/>
      <c r="C55" s="1"/>
      <c r="D55" s="125"/>
      <c r="E55" s="125"/>
      <c r="F55" s="128"/>
      <c r="G55" s="129"/>
      <c r="H55" s="128"/>
      <c r="I55" s="125"/>
      <c r="J55" s="125"/>
    </row>
    <row r="56" spans="1:10" ht="24.75" customHeight="1">
      <c r="A56" s="4">
        <v>2</v>
      </c>
      <c r="B56" s="4">
        <v>2.2</v>
      </c>
      <c r="C56" s="4" t="s">
        <v>4</v>
      </c>
      <c r="D56" s="36" t="s">
        <v>9</v>
      </c>
      <c r="E56" s="36">
        <v>6.1</v>
      </c>
      <c r="F56" s="17" t="s">
        <v>27</v>
      </c>
      <c r="G56" s="78">
        <v>3</v>
      </c>
      <c r="H56" s="17">
        <v>0.6</v>
      </c>
      <c r="I56" s="17">
        <f>G56*H56</f>
        <v>1.7999999999999998</v>
      </c>
      <c r="J56" s="47">
        <f>I56+I57+I58</f>
        <v>6</v>
      </c>
    </row>
    <row r="57" spans="1:10" ht="24.75" customHeight="1">
      <c r="A57" s="5"/>
      <c r="B57" s="5"/>
      <c r="C57" s="5"/>
      <c r="D57" s="33"/>
      <c r="E57" s="33"/>
      <c r="F57" s="18" t="s">
        <v>28</v>
      </c>
      <c r="G57" s="79">
        <v>3</v>
      </c>
      <c r="H57" s="18">
        <v>0.6</v>
      </c>
      <c r="I57" s="18">
        <f>G57*H57</f>
        <v>1.7999999999999998</v>
      </c>
      <c r="J57" s="14"/>
    </row>
    <row r="58" spans="1:15" ht="24.75" customHeight="1" thickBot="1">
      <c r="A58" s="6"/>
      <c r="B58" s="6"/>
      <c r="C58" s="6"/>
      <c r="D58" s="37"/>
      <c r="E58" s="37"/>
      <c r="F58" s="19" t="s">
        <v>29</v>
      </c>
      <c r="G58" s="80">
        <v>3</v>
      </c>
      <c r="H58" s="19">
        <v>0.8</v>
      </c>
      <c r="I58" s="19">
        <f>G58*H58</f>
        <v>2.4000000000000004</v>
      </c>
      <c r="J58" s="16"/>
      <c r="M58" s="45" t="s">
        <v>34</v>
      </c>
      <c r="N58" s="45" t="s">
        <v>30</v>
      </c>
      <c r="O58" s="45"/>
    </row>
    <row r="59" spans="1:17" ht="24.75" customHeight="1" thickBot="1">
      <c r="A59" s="1"/>
      <c r="B59" s="1"/>
      <c r="C59" s="1"/>
      <c r="D59" s="35"/>
      <c r="E59" s="35"/>
      <c r="G59" s="121"/>
      <c r="L59" s="13"/>
      <c r="M59" s="39" t="s">
        <v>32</v>
      </c>
      <c r="N59" s="39" t="s">
        <v>24</v>
      </c>
      <c r="O59" s="39" t="s">
        <v>23</v>
      </c>
      <c r="P59" s="39" t="s">
        <v>31</v>
      </c>
      <c r="Q59" s="38" t="s">
        <v>26</v>
      </c>
    </row>
    <row r="60" spans="1:17" ht="24.75" customHeight="1">
      <c r="A60" s="4">
        <v>2</v>
      </c>
      <c r="B60" s="4">
        <v>2.2</v>
      </c>
      <c r="C60" s="4" t="s">
        <v>4</v>
      </c>
      <c r="D60" s="36" t="s">
        <v>5</v>
      </c>
      <c r="E60" s="36">
        <v>6.2</v>
      </c>
      <c r="F60" s="20" t="s">
        <v>10</v>
      </c>
      <c r="G60" s="73">
        <v>3</v>
      </c>
      <c r="H60" s="17">
        <v>0.4</v>
      </c>
      <c r="I60" s="27">
        <f>G60*H60</f>
        <v>1.2000000000000002</v>
      </c>
      <c r="J60" s="42">
        <f>I60+I61+I62</f>
        <v>3.0000000000000004</v>
      </c>
      <c r="K60" s="42">
        <f>J60+J63+J66+J69</f>
        <v>5.1000000000000005</v>
      </c>
      <c r="L60" s="12"/>
      <c r="M60" s="40" t="s">
        <v>9</v>
      </c>
      <c r="N60" s="40">
        <f>J56</f>
        <v>6</v>
      </c>
      <c r="O60" s="40">
        <v>0.4</v>
      </c>
      <c r="P60" s="40">
        <f>N60*O60</f>
        <v>2.4000000000000004</v>
      </c>
      <c r="Q60" s="54">
        <f>P60+P61</f>
        <v>5.460000000000001</v>
      </c>
    </row>
    <row r="61" spans="1:17" ht="24.75" customHeight="1" thickBot="1">
      <c r="A61" s="5"/>
      <c r="B61" s="5"/>
      <c r="C61" s="5"/>
      <c r="D61" s="33"/>
      <c r="E61" s="33"/>
      <c r="F61" s="21" t="s">
        <v>11</v>
      </c>
      <c r="G61" s="72">
        <v>3</v>
      </c>
      <c r="H61" s="18">
        <v>0.4</v>
      </c>
      <c r="I61" s="25">
        <f aca="true" t="shared" si="4" ref="I61:I71">G61*H61</f>
        <v>1.2000000000000002</v>
      </c>
      <c r="J61" s="41"/>
      <c r="K61" s="2"/>
      <c r="L61" s="13"/>
      <c r="M61" s="3" t="s">
        <v>5</v>
      </c>
      <c r="N61" s="3">
        <f>K60</f>
        <v>5.1000000000000005</v>
      </c>
      <c r="O61" s="3">
        <v>0.6</v>
      </c>
      <c r="P61" s="3">
        <f>N61*O61</f>
        <v>3.06</v>
      </c>
      <c r="Q61" s="3"/>
    </row>
    <row r="62" spans="1:12" ht="24.75" customHeight="1" thickBot="1">
      <c r="A62" s="5"/>
      <c r="B62" s="5"/>
      <c r="C62" s="5"/>
      <c r="D62" s="33"/>
      <c r="E62" s="33"/>
      <c r="F62" s="22" t="s">
        <v>12</v>
      </c>
      <c r="G62" s="74">
        <v>3</v>
      </c>
      <c r="H62" s="19">
        <v>0.2</v>
      </c>
      <c r="I62" s="26">
        <f t="shared" si="4"/>
        <v>0.6000000000000001</v>
      </c>
      <c r="J62" s="44"/>
      <c r="K62" s="2"/>
      <c r="L62" s="13"/>
    </row>
    <row r="63" spans="1:12" ht="24.75" customHeight="1">
      <c r="A63" s="5"/>
      <c r="B63" s="5"/>
      <c r="C63" s="5"/>
      <c r="D63" s="33"/>
      <c r="E63" s="33"/>
      <c r="F63" s="20" t="s">
        <v>13</v>
      </c>
      <c r="G63" s="73">
        <v>3</v>
      </c>
      <c r="H63" s="17">
        <v>0.2</v>
      </c>
      <c r="I63" s="27">
        <f t="shared" si="4"/>
        <v>0.6000000000000001</v>
      </c>
      <c r="J63" s="42">
        <f>I63+I64+I65</f>
        <v>1.2000000000000002</v>
      </c>
      <c r="K63" s="2"/>
      <c r="L63" s="13"/>
    </row>
    <row r="64" spans="1:12" ht="24.75" customHeight="1">
      <c r="A64" s="5"/>
      <c r="B64" s="5"/>
      <c r="C64" s="5"/>
      <c r="D64" s="33"/>
      <c r="E64" s="33"/>
      <c r="F64" s="21" t="s">
        <v>14</v>
      </c>
      <c r="G64" s="72">
        <v>3</v>
      </c>
      <c r="H64" s="18">
        <v>0.1</v>
      </c>
      <c r="I64" s="25">
        <f t="shared" si="4"/>
        <v>0.30000000000000004</v>
      </c>
      <c r="J64" s="41"/>
      <c r="K64" s="2"/>
      <c r="L64" s="13"/>
    </row>
    <row r="65" spans="1:12" ht="24.75" customHeight="1" thickBot="1">
      <c r="A65" s="5"/>
      <c r="B65" s="5"/>
      <c r="C65" s="5"/>
      <c r="D65" s="33"/>
      <c r="E65" s="33"/>
      <c r="F65" s="22" t="s">
        <v>15</v>
      </c>
      <c r="G65" s="74">
        <v>3</v>
      </c>
      <c r="H65" s="19">
        <v>0.1</v>
      </c>
      <c r="I65" s="26">
        <f t="shared" si="4"/>
        <v>0.30000000000000004</v>
      </c>
      <c r="J65" s="44"/>
      <c r="K65" s="2"/>
      <c r="L65" s="13"/>
    </row>
    <row r="66" spans="1:12" ht="24.75" customHeight="1">
      <c r="A66" s="5"/>
      <c r="B66" s="5"/>
      <c r="C66" s="5"/>
      <c r="D66" s="33"/>
      <c r="E66" s="33"/>
      <c r="F66" s="20" t="s">
        <v>16</v>
      </c>
      <c r="G66" s="73">
        <v>2</v>
      </c>
      <c r="H66" s="17">
        <v>0.2</v>
      </c>
      <c r="I66" s="27">
        <f t="shared" si="4"/>
        <v>0.4</v>
      </c>
      <c r="J66" s="42">
        <f>I66+I67+I68</f>
        <v>0.6</v>
      </c>
      <c r="K66" s="2"/>
      <c r="L66" s="13"/>
    </row>
    <row r="67" spans="1:12" ht="24.75" customHeight="1">
      <c r="A67" s="5"/>
      <c r="B67" s="5"/>
      <c r="C67" s="5"/>
      <c r="D67" s="33"/>
      <c r="E67" s="33"/>
      <c r="F67" s="21" t="s">
        <v>17</v>
      </c>
      <c r="G67" s="72">
        <v>1</v>
      </c>
      <c r="H67" s="18">
        <v>0.1</v>
      </c>
      <c r="I67" s="25">
        <f t="shared" si="4"/>
        <v>0.1</v>
      </c>
      <c r="J67" s="41"/>
      <c r="K67" s="2"/>
      <c r="L67" s="13"/>
    </row>
    <row r="68" spans="1:12" ht="24.75" customHeight="1" thickBot="1">
      <c r="A68" s="5"/>
      <c r="B68" s="5"/>
      <c r="C68" s="5"/>
      <c r="D68" s="33"/>
      <c r="E68" s="33"/>
      <c r="F68" s="22" t="s">
        <v>18</v>
      </c>
      <c r="G68" s="74">
        <v>1</v>
      </c>
      <c r="H68" s="19">
        <v>0.1</v>
      </c>
      <c r="I68" s="26">
        <f t="shared" si="4"/>
        <v>0.1</v>
      </c>
      <c r="J68" s="44"/>
      <c r="K68" s="2"/>
      <c r="L68" s="13"/>
    </row>
    <row r="69" spans="1:12" ht="24.75" customHeight="1">
      <c r="A69" s="5"/>
      <c r="B69" s="5"/>
      <c r="C69" s="5"/>
      <c r="D69" s="33"/>
      <c r="E69" s="33"/>
      <c r="F69" s="20" t="s">
        <v>19</v>
      </c>
      <c r="G69" s="73">
        <v>2</v>
      </c>
      <c r="H69" s="17">
        <v>0.1</v>
      </c>
      <c r="I69" s="17">
        <f t="shared" si="4"/>
        <v>0.2</v>
      </c>
      <c r="J69" s="42">
        <f>I69+I70+I71</f>
        <v>0.3</v>
      </c>
      <c r="K69" s="2"/>
      <c r="L69" s="13"/>
    </row>
    <row r="70" spans="1:12" ht="24.75" customHeight="1">
      <c r="A70" s="5"/>
      <c r="B70" s="5"/>
      <c r="C70" s="5"/>
      <c r="D70" s="33"/>
      <c r="E70" s="33"/>
      <c r="F70" s="21" t="s">
        <v>20</v>
      </c>
      <c r="G70" s="72">
        <v>1</v>
      </c>
      <c r="H70" s="18">
        <v>0.05</v>
      </c>
      <c r="I70" s="18">
        <f t="shared" si="4"/>
        <v>0.05</v>
      </c>
      <c r="J70" s="41"/>
      <c r="K70" s="2"/>
      <c r="L70" s="13"/>
    </row>
    <row r="71" spans="1:12" ht="24.75" customHeight="1" thickBot="1">
      <c r="A71" s="6"/>
      <c r="B71" s="6"/>
      <c r="C71" s="6"/>
      <c r="D71" s="37"/>
      <c r="E71" s="37"/>
      <c r="F71" s="22" t="s">
        <v>21</v>
      </c>
      <c r="G71" s="74">
        <v>1</v>
      </c>
      <c r="H71" s="19">
        <v>0.05</v>
      </c>
      <c r="I71" s="19">
        <f t="shared" si="4"/>
        <v>0.05</v>
      </c>
      <c r="J71" s="6"/>
      <c r="K71" s="3"/>
      <c r="L71" s="13"/>
    </row>
    <row r="72" spans="1:10" ht="24.75" customHeight="1" thickBot="1">
      <c r="A72" s="1"/>
      <c r="B72" s="1"/>
      <c r="C72" s="1"/>
      <c r="D72" s="1"/>
      <c r="E72" s="1"/>
      <c r="F72" s="12"/>
      <c r="G72" s="133"/>
      <c r="H72" s="12"/>
      <c r="I72" s="1"/>
      <c r="J72" s="1"/>
    </row>
    <row r="73" spans="1:10" ht="24.75" customHeight="1">
      <c r="A73" s="4">
        <v>2</v>
      </c>
      <c r="B73" s="4">
        <v>2.2</v>
      </c>
      <c r="C73" s="4" t="s">
        <v>4</v>
      </c>
      <c r="D73" s="4" t="s">
        <v>9</v>
      </c>
      <c r="E73" s="4">
        <v>7</v>
      </c>
      <c r="F73" s="17" t="s">
        <v>27</v>
      </c>
      <c r="G73" s="78">
        <v>2</v>
      </c>
      <c r="H73" s="17">
        <v>0.6</v>
      </c>
      <c r="I73" s="17">
        <f>G73*H73</f>
        <v>1.2</v>
      </c>
      <c r="J73" s="47">
        <f>I73+I74+I75</f>
        <v>4</v>
      </c>
    </row>
    <row r="74" spans="1:10" ht="24.75" customHeight="1">
      <c r="A74" s="5"/>
      <c r="B74" s="5"/>
      <c r="C74" s="5"/>
      <c r="D74" s="5"/>
      <c r="E74" s="5"/>
      <c r="F74" s="18" t="s">
        <v>28</v>
      </c>
      <c r="G74" s="79">
        <v>2</v>
      </c>
      <c r="H74" s="18">
        <v>0.6</v>
      </c>
      <c r="I74" s="18">
        <f>G74*H74</f>
        <v>1.2</v>
      </c>
      <c r="J74" s="64"/>
    </row>
    <row r="75" spans="1:10" ht="24.75" customHeight="1" thickBot="1">
      <c r="A75" s="6"/>
      <c r="B75" s="6"/>
      <c r="C75" s="6"/>
      <c r="D75" s="6"/>
      <c r="E75" s="6"/>
      <c r="F75" s="19" t="s">
        <v>29</v>
      </c>
      <c r="G75" s="80">
        <v>2</v>
      </c>
      <c r="H75" s="19">
        <v>0.8</v>
      </c>
      <c r="I75" s="19">
        <f>G75*H75</f>
        <v>1.6</v>
      </c>
      <c r="J75" s="65"/>
    </row>
    <row r="76" spans="1:10" ht="24.75" customHeight="1" thickBot="1">
      <c r="A76" s="1"/>
      <c r="B76" s="1"/>
      <c r="C76" s="1"/>
      <c r="D76" s="1"/>
      <c r="E76" s="1"/>
      <c r="G76" s="121"/>
      <c r="J76" s="63"/>
    </row>
    <row r="77" spans="1:10" ht="24.75" customHeight="1">
      <c r="A77" s="4">
        <v>2</v>
      </c>
      <c r="B77" s="4">
        <v>2.2</v>
      </c>
      <c r="C77" s="4" t="s">
        <v>4</v>
      </c>
      <c r="D77" s="36" t="s">
        <v>9</v>
      </c>
      <c r="E77" s="36">
        <v>8.1</v>
      </c>
      <c r="F77" s="27" t="s">
        <v>27</v>
      </c>
      <c r="G77" s="78">
        <v>3</v>
      </c>
      <c r="H77" s="17">
        <v>0.6</v>
      </c>
      <c r="I77" s="17">
        <f>G77*H77</f>
        <v>1.7999999999999998</v>
      </c>
      <c r="J77" s="47">
        <f>I77+I78+I79</f>
        <v>6</v>
      </c>
    </row>
    <row r="78" spans="1:10" ht="24.75" customHeight="1">
      <c r="A78" s="5"/>
      <c r="B78" s="5"/>
      <c r="C78" s="5"/>
      <c r="D78" s="33"/>
      <c r="E78" s="33"/>
      <c r="F78" s="25" t="s">
        <v>28</v>
      </c>
      <c r="G78" s="79">
        <v>3</v>
      </c>
      <c r="H78" s="18">
        <v>0.6</v>
      </c>
      <c r="I78" s="18">
        <f>G78*H78</f>
        <v>1.7999999999999998</v>
      </c>
      <c r="J78" s="64"/>
    </row>
    <row r="79" spans="1:10" ht="24.75" customHeight="1" thickBot="1">
      <c r="A79" s="6"/>
      <c r="B79" s="6"/>
      <c r="C79" s="6"/>
      <c r="D79" s="37"/>
      <c r="E79" s="37"/>
      <c r="F79" s="26" t="s">
        <v>29</v>
      </c>
      <c r="G79" s="80">
        <v>3</v>
      </c>
      <c r="H79" s="19">
        <v>0.8</v>
      </c>
      <c r="I79" s="19">
        <f>G79*H79</f>
        <v>2.4000000000000004</v>
      </c>
      <c r="J79" s="65"/>
    </row>
    <row r="80" spans="1:15" ht="24.75" customHeight="1" thickBot="1">
      <c r="A80" s="1"/>
      <c r="B80" s="1"/>
      <c r="C80" s="1"/>
      <c r="D80" s="35"/>
      <c r="E80" s="35"/>
      <c r="G80" s="121"/>
      <c r="L80" s="13"/>
      <c r="M80" s="45" t="s">
        <v>35</v>
      </c>
      <c r="N80" s="45" t="s">
        <v>30</v>
      </c>
      <c r="O80" s="45"/>
    </row>
    <row r="81" spans="1:17" ht="24.75" customHeight="1" thickBot="1">
      <c r="A81" s="4">
        <v>2</v>
      </c>
      <c r="B81" s="4">
        <v>2.2</v>
      </c>
      <c r="C81" s="4" t="s">
        <v>4</v>
      </c>
      <c r="D81" s="36" t="s">
        <v>5</v>
      </c>
      <c r="E81" s="36">
        <v>8.2</v>
      </c>
      <c r="F81" s="20" t="s">
        <v>10</v>
      </c>
      <c r="G81" s="73">
        <v>3</v>
      </c>
      <c r="H81" s="17">
        <v>0.4</v>
      </c>
      <c r="I81" s="27">
        <f>G81*H81</f>
        <v>1.2000000000000002</v>
      </c>
      <c r="J81" s="42">
        <f>I81+I82+I83</f>
        <v>3.0000000000000004</v>
      </c>
      <c r="K81" s="42">
        <f>J81+J84+J87+J90</f>
        <v>5.1000000000000005</v>
      </c>
      <c r="L81" s="12"/>
      <c r="M81" s="39" t="s">
        <v>32</v>
      </c>
      <c r="N81" s="39" t="s">
        <v>24</v>
      </c>
      <c r="O81" s="39" t="s">
        <v>23</v>
      </c>
      <c r="P81" s="39" t="s">
        <v>31</v>
      </c>
      <c r="Q81" s="38" t="s">
        <v>26</v>
      </c>
    </row>
    <row r="82" spans="1:17" ht="24.75" customHeight="1">
      <c r="A82" s="5"/>
      <c r="B82" s="5"/>
      <c r="C82" s="5"/>
      <c r="D82" s="33"/>
      <c r="E82" s="33"/>
      <c r="F82" s="21" t="s">
        <v>11</v>
      </c>
      <c r="G82" s="72">
        <v>3</v>
      </c>
      <c r="H82" s="18">
        <v>0.4</v>
      </c>
      <c r="I82" s="25">
        <f aca="true" t="shared" si="5" ref="I82:I92">G82*H82</f>
        <v>1.2000000000000002</v>
      </c>
      <c r="J82" s="41"/>
      <c r="K82" s="2"/>
      <c r="L82" s="13"/>
      <c r="M82" s="40" t="s">
        <v>9</v>
      </c>
      <c r="N82" s="40">
        <f>J77</f>
        <v>6</v>
      </c>
      <c r="O82" s="40">
        <v>0.4</v>
      </c>
      <c r="P82" s="40">
        <f>N82*O82</f>
        <v>2.4000000000000004</v>
      </c>
      <c r="Q82" s="54">
        <f>P82+P83</f>
        <v>5.460000000000001</v>
      </c>
    </row>
    <row r="83" spans="1:17" ht="24.75" customHeight="1" thickBot="1">
      <c r="A83" s="5"/>
      <c r="B83" s="5"/>
      <c r="C83" s="5"/>
      <c r="D83" s="33"/>
      <c r="E83" s="33"/>
      <c r="F83" s="22" t="s">
        <v>12</v>
      </c>
      <c r="G83" s="74">
        <v>3</v>
      </c>
      <c r="H83" s="19">
        <v>0.2</v>
      </c>
      <c r="I83" s="26">
        <f t="shared" si="5"/>
        <v>0.6000000000000001</v>
      </c>
      <c r="J83" s="44"/>
      <c r="K83" s="2"/>
      <c r="L83" s="13"/>
      <c r="M83" s="3" t="s">
        <v>5</v>
      </c>
      <c r="N83" s="3">
        <f>K81</f>
        <v>5.1000000000000005</v>
      </c>
      <c r="O83" s="3">
        <v>0.6</v>
      </c>
      <c r="P83" s="3">
        <f>N83*O83</f>
        <v>3.06</v>
      </c>
      <c r="Q83" s="3"/>
    </row>
    <row r="84" spans="1:12" ht="24.75" customHeight="1">
      <c r="A84" s="5"/>
      <c r="B84" s="5"/>
      <c r="C84" s="5"/>
      <c r="D84" s="33"/>
      <c r="E84" s="33"/>
      <c r="F84" s="20" t="s">
        <v>13</v>
      </c>
      <c r="G84" s="73">
        <v>3</v>
      </c>
      <c r="H84" s="17">
        <v>0.2</v>
      </c>
      <c r="I84" s="27">
        <f t="shared" si="5"/>
        <v>0.6000000000000001</v>
      </c>
      <c r="J84" s="42">
        <f>I84+I85+I86</f>
        <v>1.2000000000000002</v>
      </c>
      <c r="K84" s="2"/>
      <c r="L84" s="13"/>
    </row>
    <row r="85" spans="1:12" ht="24.75" customHeight="1">
      <c r="A85" s="5"/>
      <c r="B85" s="5"/>
      <c r="C85" s="5"/>
      <c r="D85" s="33"/>
      <c r="E85" s="33"/>
      <c r="F85" s="21" t="s">
        <v>14</v>
      </c>
      <c r="G85" s="72">
        <v>3</v>
      </c>
      <c r="H85" s="18">
        <v>0.1</v>
      </c>
      <c r="I85" s="25">
        <f t="shared" si="5"/>
        <v>0.30000000000000004</v>
      </c>
      <c r="J85" s="41"/>
      <c r="K85" s="2"/>
      <c r="L85" s="13"/>
    </row>
    <row r="86" spans="1:12" ht="24.75" customHeight="1" thickBot="1">
      <c r="A86" s="5"/>
      <c r="B86" s="5"/>
      <c r="C86" s="5"/>
      <c r="D86" s="33"/>
      <c r="E86" s="33"/>
      <c r="F86" s="22" t="s">
        <v>15</v>
      </c>
      <c r="G86" s="74">
        <v>3</v>
      </c>
      <c r="H86" s="19">
        <v>0.1</v>
      </c>
      <c r="I86" s="26">
        <f t="shared" si="5"/>
        <v>0.30000000000000004</v>
      </c>
      <c r="J86" s="44"/>
      <c r="K86" s="2"/>
      <c r="L86" s="13"/>
    </row>
    <row r="87" spans="1:12" ht="24.75" customHeight="1">
      <c r="A87" s="5"/>
      <c r="B87" s="5"/>
      <c r="C87" s="5"/>
      <c r="D87" s="33"/>
      <c r="E87" s="33"/>
      <c r="F87" s="20" t="s">
        <v>16</v>
      </c>
      <c r="G87" s="73">
        <v>2</v>
      </c>
      <c r="H87" s="17">
        <v>0.2</v>
      </c>
      <c r="I87" s="27">
        <f t="shared" si="5"/>
        <v>0.4</v>
      </c>
      <c r="J87" s="42">
        <f>I87+I88+I89</f>
        <v>0.6</v>
      </c>
      <c r="K87" s="2"/>
      <c r="L87" s="13"/>
    </row>
    <row r="88" spans="1:12" ht="24.75" customHeight="1">
      <c r="A88" s="5"/>
      <c r="B88" s="5"/>
      <c r="C88" s="5"/>
      <c r="D88" s="33"/>
      <c r="E88" s="33"/>
      <c r="F88" s="21" t="s">
        <v>17</v>
      </c>
      <c r="G88" s="72">
        <v>1</v>
      </c>
      <c r="H88" s="18">
        <v>0.1</v>
      </c>
      <c r="I88" s="25">
        <f t="shared" si="5"/>
        <v>0.1</v>
      </c>
      <c r="J88" s="41"/>
      <c r="K88" s="2"/>
      <c r="L88" s="13"/>
    </row>
    <row r="89" spans="1:12" ht="24.75" customHeight="1" thickBot="1">
      <c r="A89" s="5"/>
      <c r="B89" s="5"/>
      <c r="C89" s="5"/>
      <c r="D89" s="33"/>
      <c r="E89" s="33"/>
      <c r="F89" s="22" t="s">
        <v>18</v>
      </c>
      <c r="G89" s="74">
        <v>1</v>
      </c>
      <c r="H89" s="19">
        <v>0.1</v>
      </c>
      <c r="I89" s="26">
        <f t="shared" si="5"/>
        <v>0.1</v>
      </c>
      <c r="J89" s="44"/>
      <c r="K89" s="2"/>
      <c r="L89" s="13"/>
    </row>
    <row r="90" spans="1:12" ht="24.75" customHeight="1">
      <c r="A90" s="5"/>
      <c r="B90" s="5"/>
      <c r="C90" s="5"/>
      <c r="D90" s="33"/>
      <c r="E90" s="33"/>
      <c r="F90" s="20" t="s">
        <v>19</v>
      </c>
      <c r="G90" s="73">
        <v>2</v>
      </c>
      <c r="H90" s="17">
        <v>0.1</v>
      </c>
      <c r="I90" s="17">
        <f t="shared" si="5"/>
        <v>0.2</v>
      </c>
      <c r="J90" s="42">
        <f>I90+I91+I92</f>
        <v>0.3</v>
      </c>
      <c r="K90" s="2"/>
      <c r="L90" s="13"/>
    </row>
    <row r="91" spans="1:12" ht="24.75" customHeight="1">
      <c r="A91" s="5"/>
      <c r="B91" s="5"/>
      <c r="C91" s="5"/>
      <c r="D91" s="33"/>
      <c r="E91" s="33"/>
      <c r="F91" s="21" t="s">
        <v>20</v>
      </c>
      <c r="G91" s="72">
        <v>1</v>
      </c>
      <c r="H91" s="18">
        <v>0.05</v>
      </c>
      <c r="I91" s="18">
        <f t="shared" si="5"/>
        <v>0.05</v>
      </c>
      <c r="J91" s="41"/>
      <c r="K91" s="2"/>
      <c r="L91" s="13"/>
    </row>
    <row r="92" spans="1:12" ht="24.75" customHeight="1" thickBot="1">
      <c r="A92" s="6"/>
      <c r="B92" s="6"/>
      <c r="C92" s="6"/>
      <c r="D92" s="37"/>
      <c r="E92" s="37"/>
      <c r="F92" s="22" t="s">
        <v>21</v>
      </c>
      <c r="G92" s="74">
        <v>1</v>
      </c>
      <c r="H92" s="19">
        <v>0.05</v>
      </c>
      <c r="I92" s="19">
        <f t="shared" si="5"/>
        <v>0.05</v>
      </c>
      <c r="J92" s="44"/>
      <c r="K92" s="3"/>
      <c r="L92" s="13"/>
    </row>
    <row r="93" spans="1:12" ht="24.75" customHeight="1" thickBot="1">
      <c r="A93" s="1"/>
      <c r="B93" s="1"/>
      <c r="C93" s="1"/>
      <c r="D93" s="1"/>
      <c r="E93" s="1"/>
      <c r="F93" s="12"/>
      <c r="G93" s="133"/>
      <c r="H93" s="12"/>
      <c r="I93" s="1"/>
      <c r="J93" s="1"/>
      <c r="K93" s="13"/>
      <c r="L93" s="13"/>
    </row>
    <row r="94" spans="1:10" ht="24.75" customHeight="1">
      <c r="A94" s="4">
        <v>2</v>
      </c>
      <c r="B94" s="4">
        <v>2.2</v>
      </c>
      <c r="C94" s="4" t="s">
        <v>7</v>
      </c>
      <c r="D94" s="4" t="s">
        <v>9</v>
      </c>
      <c r="E94" s="4">
        <v>9</v>
      </c>
      <c r="F94" s="17" t="s">
        <v>27</v>
      </c>
      <c r="G94" s="78">
        <v>3</v>
      </c>
      <c r="H94" s="17">
        <v>0.6</v>
      </c>
      <c r="I94" s="17">
        <f>G94*H94</f>
        <v>1.7999999999999998</v>
      </c>
      <c r="J94" s="47">
        <f>I94+I95+I96</f>
        <v>6</v>
      </c>
    </row>
    <row r="95" spans="1:10" ht="24.75" customHeight="1">
      <c r="A95" s="2"/>
      <c r="B95" s="2"/>
      <c r="C95" s="2"/>
      <c r="D95" s="2"/>
      <c r="E95" s="2"/>
      <c r="F95" s="18" t="s">
        <v>28</v>
      </c>
      <c r="G95" s="79">
        <v>3</v>
      </c>
      <c r="H95" s="18">
        <v>0.6</v>
      </c>
      <c r="I95" s="18">
        <f>G95*H95</f>
        <v>1.7999999999999998</v>
      </c>
      <c r="J95" s="14"/>
    </row>
    <row r="96" spans="1:10" ht="24.75" customHeight="1" thickBot="1">
      <c r="A96" s="3"/>
      <c r="B96" s="3"/>
      <c r="C96" s="3"/>
      <c r="D96" s="3"/>
      <c r="E96" s="3"/>
      <c r="F96" s="19" t="s">
        <v>29</v>
      </c>
      <c r="G96" s="80">
        <v>3</v>
      </c>
      <c r="H96" s="19">
        <v>0.8</v>
      </c>
      <c r="I96" s="19">
        <f>G96*H96</f>
        <v>2.4000000000000004</v>
      </c>
      <c r="J96" s="16"/>
    </row>
  </sheetData>
  <sheetProtection password="CC35" sheet="1"/>
  <dataValidations count="2">
    <dataValidation type="list" allowBlank="1" showInputMessage="1" showErrorMessage="1" sqref="D2:D25 D94 D73:D92 D56:D71 D27:D54">
      <formula1>"How,What,How&amp;What"</formula1>
    </dataValidation>
    <dataValidation type="list" allowBlank="1" showInputMessage="1" showErrorMessage="1" sqref="C2:C94">
      <formula1>"ก,ข,ค"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B1">
      <selection activeCell="D6" sqref="D6"/>
    </sheetView>
  </sheetViews>
  <sheetFormatPr defaultColWidth="9.00390625" defaultRowHeight="24.75" customHeight="1"/>
  <cols>
    <col min="1" max="1" width="9.00390625" style="1" customWidth="1"/>
    <col min="2" max="2" width="10.875" style="1" customWidth="1"/>
    <col min="3" max="3" width="13.75390625" style="1" customWidth="1"/>
    <col min="4" max="4" width="11.875" style="1" customWidth="1"/>
    <col min="5" max="5" width="15.25390625" style="1" customWidth="1"/>
    <col min="6" max="6" width="9.625" style="1" customWidth="1"/>
    <col min="7" max="7" width="16.375" style="1" customWidth="1"/>
    <col min="8" max="8" width="15.625" style="1" customWidth="1"/>
    <col min="9" max="9" width="18.50390625" style="0" customWidth="1"/>
  </cols>
  <sheetData>
    <row r="1" ht="24.75" customHeight="1" thickBot="1">
      <c r="A1" s="91" t="s">
        <v>38</v>
      </c>
    </row>
    <row r="2" spans="1:10" s="119" customFormat="1" ht="33" customHeight="1" thickBot="1">
      <c r="A2" s="114" t="s">
        <v>0</v>
      </c>
      <c r="B2" s="115" t="s">
        <v>2</v>
      </c>
      <c r="C2" s="116" t="s">
        <v>3</v>
      </c>
      <c r="D2" s="114" t="s">
        <v>76</v>
      </c>
      <c r="E2" s="115" t="s">
        <v>70</v>
      </c>
      <c r="F2" s="115" t="s">
        <v>2</v>
      </c>
      <c r="G2" s="115" t="s">
        <v>71</v>
      </c>
      <c r="H2" s="117" t="s">
        <v>72</v>
      </c>
      <c r="I2" s="115" t="s">
        <v>73</v>
      </c>
      <c r="J2" s="118"/>
    </row>
    <row r="3" spans="1:9" ht="24.75" customHeight="1" thickBot="1">
      <c r="A3" s="4">
        <v>1</v>
      </c>
      <c r="B3" s="4">
        <v>2.1</v>
      </c>
      <c r="C3" s="4" t="s">
        <v>5</v>
      </c>
      <c r="D3" s="9" t="s">
        <v>4</v>
      </c>
      <c r="E3" s="42">
        <f>('หมวด 2-1'!K2+'หมวด 2-1'!K14)/2</f>
        <v>5.1000000000000005</v>
      </c>
      <c r="F3" s="1">
        <v>2.1</v>
      </c>
      <c r="G3" s="90">
        <f>('หมวด 2-1'!K2+'หมวด 2-1'!K14+'หมวด 2-1'!J27+'หมวด 2-1'!K31)/4</f>
        <v>5.325000000000001</v>
      </c>
      <c r="H3" s="97">
        <f>IF(G3&gt;5,0.5,IF(G3&gt;3,0.4,IF(G3&gt;2,0.3,IF(G3&gt;1,0.2,0.1))))</f>
        <v>0.5</v>
      </c>
      <c r="I3" s="104">
        <f>H3+H7</f>
        <v>1</v>
      </c>
    </row>
    <row r="4" spans="1:9" ht="24.75" customHeight="1" thickBot="1">
      <c r="A4" s="5">
        <v>2</v>
      </c>
      <c r="B4" s="5">
        <v>2.1</v>
      </c>
      <c r="C4" s="5" t="s">
        <v>5</v>
      </c>
      <c r="D4" s="15" t="s">
        <v>4</v>
      </c>
      <c r="E4" s="6"/>
      <c r="F4" s="1">
        <v>2.1</v>
      </c>
      <c r="G4" s="11"/>
      <c r="H4" s="98"/>
      <c r="I4" s="102"/>
    </row>
    <row r="5" spans="1:9" ht="24.75" customHeight="1">
      <c r="A5" s="5">
        <v>3</v>
      </c>
      <c r="B5" s="5">
        <v>2.1</v>
      </c>
      <c r="C5" s="5" t="s">
        <v>9</v>
      </c>
      <c r="D5" s="9" t="s">
        <v>7</v>
      </c>
      <c r="E5" s="42">
        <f>('หมวด 2-1'!J27+'หมวด 2-1'!K31)/2</f>
        <v>5.550000000000001</v>
      </c>
      <c r="F5" s="1">
        <v>2.1</v>
      </c>
      <c r="G5" s="11"/>
      <c r="H5" s="98"/>
      <c r="I5" s="102"/>
    </row>
    <row r="6" spans="1:9" ht="24.75" customHeight="1" thickBot="1">
      <c r="A6" s="5">
        <v>4</v>
      </c>
      <c r="B6" s="5">
        <v>2.1</v>
      </c>
      <c r="C6" s="5" t="s">
        <v>5</v>
      </c>
      <c r="D6" s="15" t="s">
        <v>7</v>
      </c>
      <c r="E6" s="44"/>
      <c r="F6" s="1">
        <v>2.1</v>
      </c>
      <c r="G6" s="11"/>
      <c r="H6" s="99"/>
      <c r="I6" s="102"/>
    </row>
    <row r="7" spans="1:9" ht="24.75" customHeight="1">
      <c r="A7" s="5">
        <v>5</v>
      </c>
      <c r="B7" s="5">
        <v>2.2</v>
      </c>
      <c r="C7" s="5" t="s">
        <v>5</v>
      </c>
      <c r="D7" s="9" t="s">
        <v>4</v>
      </c>
      <c r="E7" s="42">
        <f>('หมวด 2-1'!K43+'หมวด 2-1'!Q60+'หมวด 2-1'!J73+'หมวด 2-1'!Q82)/4</f>
        <v>5.005000000000001</v>
      </c>
      <c r="F7" s="4">
        <v>2.2</v>
      </c>
      <c r="G7" s="42">
        <f>('หมวด 2-1'!K43+'หมวด 2-1'!Q60+'หมวด 2-1'!J73+'หมวด 2-1'!Q82+'หมวด 2-1'!J94)/5</f>
        <v>5.204000000000001</v>
      </c>
      <c r="H7" s="97">
        <f>IF(G7&gt;5,0.5,IF(G7&gt;3,0.4,IF(G7&gt;2,0.3,IF(G7&gt;1,0.2,0.1))))</f>
        <v>0.5</v>
      </c>
      <c r="I7" s="102"/>
    </row>
    <row r="8" spans="1:8" ht="24.75" customHeight="1">
      <c r="A8" s="49">
        <v>6.1</v>
      </c>
      <c r="B8" s="5">
        <v>2.2</v>
      </c>
      <c r="C8" s="49" t="s">
        <v>9</v>
      </c>
      <c r="D8" s="11" t="s">
        <v>4</v>
      </c>
      <c r="E8" s="33"/>
      <c r="F8" s="5">
        <v>2.2</v>
      </c>
      <c r="G8" s="5"/>
      <c r="H8" s="5"/>
    </row>
    <row r="9" spans="1:8" ht="24.75" customHeight="1">
      <c r="A9" s="50">
        <v>6.2</v>
      </c>
      <c r="B9" s="5">
        <v>2.2</v>
      </c>
      <c r="C9" s="50" t="s">
        <v>5</v>
      </c>
      <c r="D9" s="11" t="s">
        <v>4</v>
      </c>
      <c r="E9" s="5"/>
      <c r="F9" s="5">
        <v>2.2</v>
      </c>
      <c r="G9" s="5"/>
      <c r="H9" s="5"/>
    </row>
    <row r="10" spans="1:8" ht="24.75" customHeight="1">
      <c r="A10" s="5">
        <v>7</v>
      </c>
      <c r="B10" s="5">
        <v>2.2</v>
      </c>
      <c r="C10" s="5" t="s">
        <v>9</v>
      </c>
      <c r="D10" s="11" t="s">
        <v>4</v>
      </c>
      <c r="E10" s="5"/>
      <c r="F10" s="5">
        <v>2.2</v>
      </c>
      <c r="G10" s="5"/>
      <c r="H10" s="5"/>
    </row>
    <row r="11" spans="1:8" ht="24.75" customHeight="1">
      <c r="A11" s="49">
        <v>8.1</v>
      </c>
      <c r="B11" s="5">
        <v>2.2</v>
      </c>
      <c r="C11" s="49" t="s">
        <v>9</v>
      </c>
      <c r="D11" s="11" t="s">
        <v>4</v>
      </c>
      <c r="E11" s="41"/>
      <c r="F11" s="5">
        <v>2.2</v>
      </c>
      <c r="G11" s="41"/>
      <c r="H11" s="5"/>
    </row>
    <row r="12" spans="1:8" ht="24.75" customHeight="1" thickBot="1">
      <c r="A12" s="50">
        <v>8.2</v>
      </c>
      <c r="B12" s="5">
        <v>2.2</v>
      </c>
      <c r="C12" s="50" t="s">
        <v>5</v>
      </c>
      <c r="D12" s="15" t="s">
        <v>4</v>
      </c>
      <c r="E12" s="37"/>
      <c r="F12" s="5">
        <v>2.2</v>
      </c>
      <c r="G12" s="5"/>
      <c r="H12" s="5"/>
    </row>
    <row r="13" spans="1:8" ht="24.75" customHeight="1" thickBot="1">
      <c r="A13" s="6">
        <v>9</v>
      </c>
      <c r="B13" s="6">
        <v>2.2</v>
      </c>
      <c r="C13" s="6" t="s">
        <v>9</v>
      </c>
      <c r="D13" s="32" t="s">
        <v>7</v>
      </c>
      <c r="E13" s="43">
        <f>'หมวด 2-1'!J94</f>
        <v>6</v>
      </c>
      <c r="F13" s="6">
        <v>2.2</v>
      </c>
      <c r="G13" s="6"/>
      <c r="H13" s="6"/>
    </row>
    <row r="14" spans="4:7" ht="24.75" customHeight="1">
      <c r="D14" s="12"/>
      <c r="E14" s="12"/>
      <c r="F14" s="12"/>
      <c r="G14" s="12"/>
    </row>
    <row r="15" spans="4:5" ht="24.75" customHeight="1">
      <c r="D15" s="12"/>
      <c r="E15" s="12"/>
    </row>
    <row r="16" spans="4:8" ht="24.75" customHeight="1">
      <c r="D16" s="12"/>
      <c r="E16" s="12"/>
      <c r="F16" s="12"/>
      <c r="G16" s="106"/>
      <c r="H16" s="107"/>
    </row>
    <row r="17" spans="6:8" ht="24.75" customHeight="1">
      <c r="F17" s="12"/>
      <c r="G17" s="106"/>
      <c r="H17" s="12"/>
    </row>
  </sheetData>
  <sheetProtection password="CC35" sheet="1"/>
  <dataValidations count="2">
    <dataValidation type="list" allowBlank="1" showInputMessage="1" showErrorMessage="1" sqref="E19:E31 D3:D16">
      <formula1>"ก,ข,ค"</formula1>
    </dataValidation>
    <dataValidation type="list" allowBlank="1" showInputMessage="1" showErrorMessage="1" sqref="A19:A31 C3:C16">
      <formula1>"How,What,How&amp;What"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G128" sqref="G128"/>
    </sheetView>
  </sheetViews>
  <sheetFormatPr defaultColWidth="9.00390625" defaultRowHeight="24.75" customHeight="1"/>
  <cols>
    <col min="1" max="1" width="6.75390625" style="0" customWidth="1"/>
    <col min="2" max="2" width="5.75390625" style="0" customWidth="1"/>
    <col min="3" max="3" width="10.375" style="0" customWidth="1"/>
    <col min="4" max="4" width="11.375" style="0" customWidth="1"/>
    <col min="5" max="5" width="8.75390625" style="0" customWidth="1"/>
    <col min="6" max="6" width="8.125" style="1" customWidth="1"/>
    <col min="7" max="7" width="15.00390625" style="77" customWidth="1"/>
    <col min="8" max="8" width="9.00390625" style="1" customWidth="1"/>
    <col min="9" max="9" width="11.875" style="1" customWidth="1"/>
    <col min="10" max="10" width="11.375" style="1" customWidth="1"/>
    <col min="11" max="11" width="18.25390625" style="0" customWidth="1"/>
    <col min="12" max="12" width="15.375" style="1" customWidth="1"/>
    <col min="13" max="13" width="12.875" style="1" customWidth="1"/>
  </cols>
  <sheetData>
    <row r="1" spans="1:13" s="119" customFormat="1" ht="27" customHeight="1" thickBot="1">
      <c r="A1" s="115" t="s">
        <v>1</v>
      </c>
      <c r="B1" s="115" t="s">
        <v>2</v>
      </c>
      <c r="C1" s="122" t="s">
        <v>76</v>
      </c>
      <c r="D1" s="115" t="s">
        <v>3</v>
      </c>
      <c r="E1" s="115" t="s">
        <v>0</v>
      </c>
      <c r="F1" s="115" t="s">
        <v>22</v>
      </c>
      <c r="G1" s="123" t="s">
        <v>60</v>
      </c>
      <c r="H1" s="115" t="s">
        <v>23</v>
      </c>
      <c r="I1" s="115" t="s">
        <v>77</v>
      </c>
      <c r="J1" s="115" t="s">
        <v>25</v>
      </c>
      <c r="K1" s="111" t="s">
        <v>78</v>
      </c>
      <c r="L1" s="124"/>
      <c r="M1" s="118"/>
    </row>
    <row r="2" spans="1:12" ht="24.75" customHeight="1">
      <c r="A2" s="4">
        <v>3</v>
      </c>
      <c r="B2" s="4">
        <v>3.1</v>
      </c>
      <c r="C2" s="4" t="s">
        <v>4</v>
      </c>
      <c r="D2" s="4" t="s">
        <v>5</v>
      </c>
      <c r="E2" s="4">
        <v>1</v>
      </c>
      <c r="F2" s="23" t="s">
        <v>10</v>
      </c>
      <c r="G2" s="73">
        <v>1</v>
      </c>
      <c r="H2" s="17">
        <v>0.4</v>
      </c>
      <c r="I2" s="24">
        <f>G2*H2</f>
        <v>0.4</v>
      </c>
      <c r="J2" s="41">
        <f>I2+I3+I4</f>
        <v>1</v>
      </c>
      <c r="K2" s="42">
        <f>J2+J5+J8+J11</f>
        <v>1.9999999999999998</v>
      </c>
      <c r="L2" s="12"/>
    </row>
    <row r="3" spans="1:12" ht="24.75" customHeight="1">
      <c r="A3" s="5"/>
      <c r="B3" s="5"/>
      <c r="C3" s="5"/>
      <c r="D3" s="5"/>
      <c r="E3" s="5"/>
      <c r="F3" s="21" t="s">
        <v>11</v>
      </c>
      <c r="G3" s="72">
        <v>1</v>
      </c>
      <c r="H3" s="18">
        <v>0.4</v>
      </c>
      <c r="I3" s="25">
        <f aca="true" t="shared" si="0" ref="I3:I13">G3*H3</f>
        <v>0.4</v>
      </c>
      <c r="J3" s="41"/>
      <c r="K3" s="2"/>
      <c r="L3" s="12"/>
    </row>
    <row r="4" spans="1:12" ht="24.75" customHeight="1" thickBot="1">
      <c r="A4" s="5"/>
      <c r="B4" s="5"/>
      <c r="C4" s="5"/>
      <c r="D4" s="5"/>
      <c r="E4" s="5"/>
      <c r="F4" s="22" t="s">
        <v>12</v>
      </c>
      <c r="G4" s="74">
        <v>1</v>
      </c>
      <c r="H4" s="19">
        <v>0.2</v>
      </c>
      <c r="I4" s="26">
        <f t="shared" si="0"/>
        <v>0.2</v>
      </c>
      <c r="J4" s="44"/>
      <c r="K4" s="2"/>
      <c r="L4" s="12"/>
    </row>
    <row r="5" spans="1:12" ht="24.75" customHeight="1">
      <c r="A5" s="5"/>
      <c r="B5" s="5"/>
      <c r="C5" s="5"/>
      <c r="D5" s="5"/>
      <c r="E5" s="5"/>
      <c r="F5" s="20" t="s">
        <v>13</v>
      </c>
      <c r="G5" s="73">
        <v>1</v>
      </c>
      <c r="H5" s="17">
        <v>0.2</v>
      </c>
      <c r="I5" s="27">
        <f t="shared" si="0"/>
        <v>0.2</v>
      </c>
      <c r="J5" s="42">
        <f>I5+I6+I7</f>
        <v>0.4</v>
      </c>
      <c r="K5" s="2"/>
      <c r="L5" s="12"/>
    </row>
    <row r="6" spans="1:12" ht="24.75" customHeight="1">
      <c r="A6" s="5"/>
      <c r="B6" s="5"/>
      <c r="C6" s="5"/>
      <c r="D6" s="5"/>
      <c r="E6" s="5"/>
      <c r="F6" s="21" t="s">
        <v>14</v>
      </c>
      <c r="G6" s="72">
        <v>1</v>
      </c>
      <c r="H6" s="18">
        <v>0.1</v>
      </c>
      <c r="I6" s="25">
        <f t="shared" si="0"/>
        <v>0.1</v>
      </c>
      <c r="J6" s="41"/>
      <c r="K6" s="2"/>
      <c r="L6" s="12"/>
    </row>
    <row r="7" spans="1:12" ht="24.75" customHeight="1" thickBot="1">
      <c r="A7" s="5"/>
      <c r="B7" s="5"/>
      <c r="C7" s="5"/>
      <c r="D7" s="5"/>
      <c r="E7" s="5"/>
      <c r="F7" s="22" t="s">
        <v>15</v>
      </c>
      <c r="G7" s="74">
        <v>1</v>
      </c>
      <c r="H7" s="19">
        <v>0.1</v>
      </c>
      <c r="I7" s="26">
        <f t="shared" si="0"/>
        <v>0.1</v>
      </c>
      <c r="J7" s="44"/>
      <c r="K7" s="2"/>
      <c r="L7" s="12"/>
    </row>
    <row r="8" spans="1:12" ht="24.75" customHeight="1">
      <c r="A8" s="5"/>
      <c r="B8" s="5"/>
      <c r="C8" s="5"/>
      <c r="D8" s="5"/>
      <c r="E8" s="5"/>
      <c r="F8" s="20" t="s">
        <v>16</v>
      </c>
      <c r="G8" s="73">
        <v>1</v>
      </c>
      <c r="H8" s="17">
        <v>0.2</v>
      </c>
      <c r="I8" s="27">
        <f t="shared" si="0"/>
        <v>0.2</v>
      </c>
      <c r="J8" s="42">
        <f>I8+I9+I10</f>
        <v>0.4</v>
      </c>
      <c r="K8" s="2"/>
      <c r="L8" s="12"/>
    </row>
    <row r="9" spans="1:12" ht="24.75" customHeight="1">
      <c r="A9" s="5"/>
      <c r="B9" s="5"/>
      <c r="C9" s="5"/>
      <c r="D9" s="5"/>
      <c r="E9" s="5"/>
      <c r="F9" s="21" t="s">
        <v>17</v>
      </c>
      <c r="G9" s="72">
        <v>1</v>
      </c>
      <c r="H9" s="18">
        <v>0.1</v>
      </c>
      <c r="I9" s="25">
        <f t="shared" si="0"/>
        <v>0.1</v>
      </c>
      <c r="J9" s="41"/>
      <c r="K9" s="2"/>
      <c r="L9" s="12"/>
    </row>
    <row r="10" spans="1:12" ht="24.75" customHeight="1" thickBot="1">
      <c r="A10" s="5"/>
      <c r="B10" s="5"/>
      <c r="C10" s="5"/>
      <c r="D10" s="5"/>
      <c r="E10" s="5"/>
      <c r="F10" s="22" t="s">
        <v>18</v>
      </c>
      <c r="G10" s="74">
        <v>1</v>
      </c>
      <c r="H10" s="19">
        <v>0.1</v>
      </c>
      <c r="I10" s="26">
        <f t="shared" si="0"/>
        <v>0.1</v>
      </c>
      <c r="J10" s="44"/>
      <c r="K10" s="2"/>
      <c r="L10" s="12"/>
    </row>
    <row r="11" spans="1:12" ht="24.75" customHeight="1">
      <c r="A11" s="5"/>
      <c r="B11" s="5"/>
      <c r="C11" s="5"/>
      <c r="D11" s="5"/>
      <c r="E11" s="5"/>
      <c r="F11" s="20" t="s">
        <v>19</v>
      </c>
      <c r="G11" s="73">
        <v>1</v>
      </c>
      <c r="H11" s="17">
        <v>0.1</v>
      </c>
      <c r="I11" s="27">
        <f t="shared" si="0"/>
        <v>0.1</v>
      </c>
      <c r="J11" s="42">
        <f>I11+I12+I13</f>
        <v>0.2</v>
      </c>
      <c r="K11" s="2"/>
      <c r="L11" s="12"/>
    </row>
    <row r="12" spans="1:12" ht="24.75" customHeight="1">
      <c r="A12" s="5"/>
      <c r="B12" s="5"/>
      <c r="C12" s="5"/>
      <c r="D12" s="5"/>
      <c r="E12" s="5"/>
      <c r="F12" s="21" t="s">
        <v>20</v>
      </c>
      <c r="G12" s="72">
        <v>1</v>
      </c>
      <c r="H12" s="18">
        <v>0.05</v>
      </c>
      <c r="I12" s="25">
        <f t="shared" si="0"/>
        <v>0.05</v>
      </c>
      <c r="J12" s="41"/>
      <c r="K12" s="2"/>
      <c r="L12" s="12"/>
    </row>
    <row r="13" spans="1:12" ht="24.75" customHeight="1" thickBot="1">
      <c r="A13" s="6"/>
      <c r="B13" s="6"/>
      <c r="C13" s="6"/>
      <c r="D13" s="6"/>
      <c r="E13" s="6"/>
      <c r="F13" s="22" t="s">
        <v>21</v>
      </c>
      <c r="G13" s="74">
        <v>1</v>
      </c>
      <c r="H13" s="19">
        <v>0.05</v>
      </c>
      <c r="I13" s="28">
        <f t="shared" si="0"/>
        <v>0.05</v>
      </c>
      <c r="J13" s="44"/>
      <c r="K13" s="3"/>
      <c r="L13" s="12"/>
    </row>
    <row r="14" spans="1:12" ht="24.75" customHeight="1">
      <c r="A14" s="4">
        <v>3</v>
      </c>
      <c r="B14" s="4">
        <v>3.1</v>
      </c>
      <c r="C14" s="4" t="s">
        <v>4</v>
      </c>
      <c r="D14" s="4" t="s">
        <v>5</v>
      </c>
      <c r="E14" s="4">
        <v>2</v>
      </c>
      <c r="F14" s="20" t="s">
        <v>10</v>
      </c>
      <c r="G14" s="73">
        <v>1</v>
      </c>
      <c r="H14" s="20">
        <v>0.4</v>
      </c>
      <c r="I14" s="17">
        <f>G14*H14</f>
        <v>0.4</v>
      </c>
      <c r="J14" s="42">
        <f>I14+I15+I16</f>
        <v>1</v>
      </c>
      <c r="K14" s="42">
        <f>J14+J17+J20+J23</f>
        <v>1.4</v>
      </c>
      <c r="L14" s="12"/>
    </row>
    <row r="15" spans="1:12" ht="24.75" customHeight="1">
      <c r="A15" s="5"/>
      <c r="B15" s="5"/>
      <c r="C15" s="5"/>
      <c r="D15" s="5"/>
      <c r="E15" s="5"/>
      <c r="F15" s="21" t="s">
        <v>11</v>
      </c>
      <c r="G15" s="72">
        <v>1</v>
      </c>
      <c r="H15" s="21">
        <v>0.4</v>
      </c>
      <c r="I15" s="18">
        <f aca="true" t="shared" si="1" ref="I15:I25">G15*H15</f>
        <v>0.4</v>
      </c>
      <c r="J15" s="41"/>
      <c r="K15" s="5"/>
      <c r="L15" s="12"/>
    </row>
    <row r="16" spans="1:12" ht="24.75" customHeight="1" thickBot="1">
      <c r="A16" s="5"/>
      <c r="B16" s="5"/>
      <c r="C16" s="5"/>
      <c r="D16" s="5"/>
      <c r="E16" s="5"/>
      <c r="F16" s="22" t="s">
        <v>12</v>
      </c>
      <c r="G16" s="74">
        <v>1</v>
      </c>
      <c r="H16" s="22">
        <v>0.2</v>
      </c>
      <c r="I16" s="19">
        <f t="shared" si="1"/>
        <v>0.2</v>
      </c>
      <c r="J16" s="44"/>
      <c r="K16" s="5"/>
      <c r="L16" s="12"/>
    </row>
    <row r="17" spans="1:12" ht="24.75" customHeight="1">
      <c r="A17" s="5"/>
      <c r="B17" s="5"/>
      <c r="C17" s="5"/>
      <c r="D17" s="5"/>
      <c r="E17" s="5"/>
      <c r="F17" s="20" t="s">
        <v>13</v>
      </c>
      <c r="G17" s="73">
        <v>1</v>
      </c>
      <c r="H17" s="20">
        <v>0.2</v>
      </c>
      <c r="I17" s="17">
        <f t="shared" si="1"/>
        <v>0.2</v>
      </c>
      <c r="J17" s="42">
        <f>I17+I18+I19</f>
        <v>0.4</v>
      </c>
      <c r="K17" s="5"/>
      <c r="L17" s="12"/>
    </row>
    <row r="18" spans="1:12" ht="24.75" customHeight="1">
      <c r="A18" s="5"/>
      <c r="B18" s="5"/>
      <c r="C18" s="5"/>
      <c r="D18" s="5"/>
      <c r="E18" s="5"/>
      <c r="F18" s="21" t="s">
        <v>14</v>
      </c>
      <c r="G18" s="72">
        <v>1</v>
      </c>
      <c r="H18" s="21">
        <v>0.1</v>
      </c>
      <c r="I18" s="18">
        <f t="shared" si="1"/>
        <v>0.1</v>
      </c>
      <c r="J18" s="41"/>
      <c r="K18" s="5"/>
      <c r="L18" s="12"/>
    </row>
    <row r="19" spans="1:12" ht="24.75" customHeight="1" thickBot="1">
      <c r="A19" s="5"/>
      <c r="B19" s="5"/>
      <c r="C19" s="5"/>
      <c r="D19" s="5"/>
      <c r="E19" s="5"/>
      <c r="F19" s="22" t="s">
        <v>15</v>
      </c>
      <c r="G19" s="74">
        <v>1</v>
      </c>
      <c r="H19" s="22">
        <v>0.1</v>
      </c>
      <c r="I19" s="19">
        <f t="shared" si="1"/>
        <v>0.1</v>
      </c>
      <c r="J19" s="44"/>
      <c r="K19" s="5"/>
      <c r="L19" s="12"/>
    </row>
    <row r="20" spans="1:12" ht="24.75" customHeight="1">
      <c r="A20" s="5"/>
      <c r="B20" s="5"/>
      <c r="C20" s="5"/>
      <c r="D20" s="5"/>
      <c r="E20" s="5"/>
      <c r="F20" s="20" t="s">
        <v>16</v>
      </c>
      <c r="G20" s="73">
        <v>0</v>
      </c>
      <c r="H20" s="20">
        <v>0.2</v>
      </c>
      <c r="I20" s="17">
        <f t="shared" si="1"/>
        <v>0</v>
      </c>
      <c r="J20" s="42">
        <f>I20+I21+I22</f>
        <v>0</v>
      </c>
      <c r="K20" s="5"/>
      <c r="L20" s="12"/>
    </row>
    <row r="21" spans="1:12" ht="24.75" customHeight="1">
      <c r="A21" s="5"/>
      <c r="B21" s="5"/>
      <c r="C21" s="5"/>
      <c r="D21" s="5"/>
      <c r="E21" s="5"/>
      <c r="F21" s="21" t="s">
        <v>17</v>
      </c>
      <c r="G21" s="72">
        <v>0</v>
      </c>
      <c r="H21" s="21">
        <v>0.1</v>
      </c>
      <c r="I21" s="18">
        <f t="shared" si="1"/>
        <v>0</v>
      </c>
      <c r="J21" s="41"/>
      <c r="K21" s="5"/>
      <c r="L21" s="12"/>
    </row>
    <row r="22" spans="1:12" ht="24.75" customHeight="1" thickBot="1">
      <c r="A22" s="5"/>
      <c r="B22" s="5"/>
      <c r="C22" s="5"/>
      <c r="D22" s="5"/>
      <c r="E22" s="5"/>
      <c r="F22" s="22" t="s">
        <v>18</v>
      </c>
      <c r="G22" s="74">
        <v>0</v>
      </c>
      <c r="H22" s="22">
        <v>0.1</v>
      </c>
      <c r="I22" s="19">
        <f t="shared" si="1"/>
        <v>0</v>
      </c>
      <c r="J22" s="44"/>
      <c r="K22" s="5"/>
      <c r="L22" s="12"/>
    </row>
    <row r="23" spans="1:12" ht="24.75" customHeight="1">
      <c r="A23" s="5"/>
      <c r="B23" s="5"/>
      <c r="C23" s="5"/>
      <c r="D23" s="5"/>
      <c r="E23" s="5"/>
      <c r="F23" s="23" t="s">
        <v>19</v>
      </c>
      <c r="G23" s="75">
        <v>0</v>
      </c>
      <c r="H23" s="23">
        <v>0.1</v>
      </c>
      <c r="I23" s="29">
        <f t="shared" si="1"/>
        <v>0</v>
      </c>
      <c r="J23" s="42">
        <f>I23+I24+I25</f>
        <v>0</v>
      </c>
      <c r="K23" s="5"/>
      <c r="L23" s="12"/>
    </row>
    <row r="24" spans="1:12" ht="24.75" customHeight="1">
      <c r="A24" s="5"/>
      <c r="B24" s="5"/>
      <c r="C24" s="5"/>
      <c r="D24" s="5"/>
      <c r="E24" s="5"/>
      <c r="F24" s="21" t="s">
        <v>20</v>
      </c>
      <c r="G24" s="72">
        <v>0</v>
      </c>
      <c r="H24" s="21">
        <v>0.05</v>
      </c>
      <c r="I24" s="18">
        <f t="shared" si="1"/>
        <v>0</v>
      </c>
      <c r="J24" s="41"/>
      <c r="K24" s="5"/>
      <c r="L24" s="12"/>
    </row>
    <row r="25" spans="1:12" ht="24.75" customHeight="1" thickBot="1">
      <c r="A25" s="6"/>
      <c r="B25" s="6"/>
      <c r="C25" s="6"/>
      <c r="D25" s="6"/>
      <c r="E25" s="6"/>
      <c r="F25" s="22" t="s">
        <v>21</v>
      </c>
      <c r="G25" s="76">
        <v>0</v>
      </c>
      <c r="H25" s="22">
        <v>0.05</v>
      </c>
      <c r="I25" s="30">
        <f t="shared" si="1"/>
        <v>0</v>
      </c>
      <c r="J25" s="44"/>
      <c r="K25" s="6"/>
      <c r="L25" s="12"/>
    </row>
    <row r="26" spans="1:12" ht="24.75" customHeight="1">
      <c r="A26" s="4">
        <v>3</v>
      </c>
      <c r="B26" s="10">
        <v>3.1</v>
      </c>
      <c r="C26" s="4" t="s">
        <v>4</v>
      </c>
      <c r="D26" s="4" t="s">
        <v>5</v>
      </c>
      <c r="E26" s="10">
        <v>3</v>
      </c>
      <c r="F26" s="20" t="s">
        <v>10</v>
      </c>
      <c r="G26" s="73">
        <v>1</v>
      </c>
      <c r="H26" s="20">
        <v>0.4</v>
      </c>
      <c r="I26" s="17">
        <f>G26*H26</f>
        <v>0.4</v>
      </c>
      <c r="J26" s="42">
        <f>I26+I27+I28</f>
        <v>1</v>
      </c>
      <c r="K26" s="42">
        <f>J26+J29+J32+J35</f>
        <v>1.4</v>
      </c>
      <c r="L26" s="12"/>
    </row>
    <row r="27" spans="1:12" ht="24.75" customHeight="1">
      <c r="A27" s="5"/>
      <c r="B27" s="14"/>
      <c r="C27" s="5"/>
      <c r="D27" s="5"/>
      <c r="E27" s="14"/>
      <c r="F27" s="21" t="s">
        <v>11</v>
      </c>
      <c r="G27" s="72">
        <v>1</v>
      </c>
      <c r="H27" s="21">
        <v>0.4</v>
      </c>
      <c r="I27" s="18">
        <f aca="true" t="shared" si="2" ref="I27:I37">G27*H27</f>
        <v>0.4</v>
      </c>
      <c r="J27" s="41"/>
      <c r="K27" s="2"/>
      <c r="L27" s="12"/>
    </row>
    <row r="28" spans="1:12" ht="24.75" customHeight="1" thickBot="1">
      <c r="A28" s="5"/>
      <c r="B28" s="14"/>
      <c r="C28" s="5"/>
      <c r="D28" s="5"/>
      <c r="E28" s="14"/>
      <c r="F28" s="22" t="s">
        <v>12</v>
      </c>
      <c r="G28" s="74">
        <v>1</v>
      </c>
      <c r="H28" s="22">
        <v>0.2</v>
      </c>
      <c r="I28" s="19">
        <f t="shared" si="2"/>
        <v>0.2</v>
      </c>
      <c r="J28" s="44"/>
      <c r="K28" s="2"/>
      <c r="L28" s="12"/>
    </row>
    <row r="29" spans="1:12" ht="24.75" customHeight="1">
      <c r="A29" s="5"/>
      <c r="B29" s="14"/>
      <c r="C29" s="5"/>
      <c r="D29" s="5"/>
      <c r="E29" s="14"/>
      <c r="F29" s="20" t="s">
        <v>13</v>
      </c>
      <c r="G29" s="73">
        <v>1</v>
      </c>
      <c r="H29" s="20">
        <v>0.2</v>
      </c>
      <c r="I29" s="17">
        <f t="shared" si="2"/>
        <v>0.2</v>
      </c>
      <c r="J29" s="42">
        <f>I29+I30+I31</f>
        <v>0.4</v>
      </c>
      <c r="K29" s="2"/>
      <c r="L29" s="12"/>
    </row>
    <row r="30" spans="1:12" ht="24.75" customHeight="1">
      <c r="A30" s="5"/>
      <c r="B30" s="14"/>
      <c r="C30" s="5"/>
      <c r="D30" s="5"/>
      <c r="E30" s="14"/>
      <c r="F30" s="21" t="s">
        <v>14</v>
      </c>
      <c r="G30" s="72">
        <v>1</v>
      </c>
      <c r="H30" s="21">
        <v>0.1</v>
      </c>
      <c r="I30" s="18">
        <f t="shared" si="2"/>
        <v>0.1</v>
      </c>
      <c r="J30" s="41"/>
      <c r="K30" s="2"/>
      <c r="L30" s="12"/>
    </row>
    <row r="31" spans="1:12" ht="24.75" customHeight="1" thickBot="1">
      <c r="A31" s="5"/>
      <c r="B31" s="14"/>
      <c r="C31" s="5"/>
      <c r="D31" s="5"/>
      <c r="E31" s="14"/>
      <c r="F31" s="22" t="s">
        <v>15</v>
      </c>
      <c r="G31" s="74">
        <v>1</v>
      </c>
      <c r="H31" s="22">
        <v>0.1</v>
      </c>
      <c r="I31" s="19">
        <f t="shared" si="2"/>
        <v>0.1</v>
      </c>
      <c r="J31" s="44"/>
      <c r="K31" s="2"/>
      <c r="L31" s="12"/>
    </row>
    <row r="32" spans="1:12" ht="24.75" customHeight="1">
      <c r="A32" s="5"/>
      <c r="B32" s="14"/>
      <c r="C32" s="5"/>
      <c r="D32" s="5"/>
      <c r="E32" s="14"/>
      <c r="F32" s="20" t="s">
        <v>16</v>
      </c>
      <c r="G32" s="73">
        <v>0</v>
      </c>
      <c r="H32" s="20">
        <v>0.2</v>
      </c>
      <c r="I32" s="17">
        <f t="shared" si="2"/>
        <v>0</v>
      </c>
      <c r="J32" s="42">
        <f>I32+I33+I34</f>
        <v>0</v>
      </c>
      <c r="K32" s="2"/>
      <c r="L32" s="12"/>
    </row>
    <row r="33" spans="1:12" ht="24.75" customHeight="1">
      <c r="A33" s="5"/>
      <c r="B33" s="14"/>
      <c r="C33" s="5"/>
      <c r="D33" s="5"/>
      <c r="E33" s="14"/>
      <c r="F33" s="21" t="s">
        <v>17</v>
      </c>
      <c r="G33" s="72">
        <v>0</v>
      </c>
      <c r="H33" s="21">
        <v>0.1</v>
      </c>
      <c r="I33" s="18">
        <f t="shared" si="2"/>
        <v>0</v>
      </c>
      <c r="J33" s="41"/>
      <c r="K33" s="2"/>
      <c r="L33" s="12"/>
    </row>
    <row r="34" spans="1:12" ht="24.75" customHeight="1" thickBot="1">
      <c r="A34" s="5"/>
      <c r="B34" s="14"/>
      <c r="C34" s="5"/>
      <c r="D34" s="5"/>
      <c r="E34" s="14"/>
      <c r="F34" s="22" t="s">
        <v>18</v>
      </c>
      <c r="G34" s="74">
        <v>0</v>
      </c>
      <c r="H34" s="22">
        <v>0.1</v>
      </c>
      <c r="I34" s="19">
        <f t="shared" si="2"/>
        <v>0</v>
      </c>
      <c r="J34" s="44"/>
      <c r="K34" s="2"/>
      <c r="L34" s="12"/>
    </row>
    <row r="35" spans="1:12" ht="24.75" customHeight="1">
      <c r="A35" s="5"/>
      <c r="B35" s="14"/>
      <c r="C35" s="5"/>
      <c r="D35" s="5"/>
      <c r="E35" s="14"/>
      <c r="F35" s="23" t="s">
        <v>19</v>
      </c>
      <c r="G35" s="73">
        <v>0</v>
      </c>
      <c r="H35" s="23">
        <v>0.1</v>
      </c>
      <c r="I35" s="17">
        <f t="shared" si="2"/>
        <v>0</v>
      </c>
      <c r="J35" s="42">
        <f>I35+I36+I37</f>
        <v>0</v>
      </c>
      <c r="K35" s="2"/>
      <c r="L35" s="12"/>
    </row>
    <row r="36" spans="1:12" ht="24.75" customHeight="1">
      <c r="A36" s="5"/>
      <c r="B36" s="14"/>
      <c r="C36" s="5"/>
      <c r="D36" s="5"/>
      <c r="E36" s="14"/>
      <c r="F36" s="21" t="s">
        <v>20</v>
      </c>
      <c r="G36" s="72">
        <v>0</v>
      </c>
      <c r="H36" s="21">
        <v>0.05</v>
      </c>
      <c r="I36" s="18">
        <f t="shared" si="2"/>
        <v>0</v>
      </c>
      <c r="J36" s="41"/>
      <c r="K36" s="2"/>
      <c r="L36" s="12"/>
    </row>
    <row r="37" spans="1:12" ht="24.75" customHeight="1" thickBot="1">
      <c r="A37" s="6"/>
      <c r="B37" s="16"/>
      <c r="C37" s="6"/>
      <c r="D37" s="6"/>
      <c r="E37" s="16"/>
      <c r="F37" s="22" t="s">
        <v>21</v>
      </c>
      <c r="G37" s="74">
        <v>0</v>
      </c>
      <c r="H37" s="22">
        <v>0.05</v>
      </c>
      <c r="I37" s="19">
        <f t="shared" si="2"/>
        <v>0</v>
      </c>
      <c r="J37" s="44"/>
      <c r="K37" s="3"/>
      <c r="L37" s="12"/>
    </row>
    <row r="38" spans="1:12" ht="24.75" customHeight="1">
      <c r="A38" s="4">
        <v>3</v>
      </c>
      <c r="B38" s="4">
        <v>3.2</v>
      </c>
      <c r="C38" s="4" t="s">
        <v>4</v>
      </c>
      <c r="D38" s="4" t="s">
        <v>5</v>
      </c>
      <c r="E38" s="4">
        <v>4</v>
      </c>
      <c r="F38" s="20" t="s">
        <v>10</v>
      </c>
      <c r="G38" s="73">
        <v>1</v>
      </c>
      <c r="H38" s="17">
        <v>0.4</v>
      </c>
      <c r="I38" s="4">
        <f>G38*H38</f>
        <v>0.4</v>
      </c>
      <c r="J38" s="42">
        <f>I38+I39+I40</f>
        <v>1</v>
      </c>
      <c r="K38" s="42">
        <f>J38+J41+J44+J47</f>
        <v>1.4</v>
      </c>
      <c r="L38" s="12"/>
    </row>
    <row r="39" spans="1:12" ht="24.75" customHeight="1">
      <c r="A39" s="5"/>
      <c r="B39" s="5"/>
      <c r="C39" s="5"/>
      <c r="D39" s="5"/>
      <c r="E39" s="5"/>
      <c r="F39" s="21" t="s">
        <v>11</v>
      </c>
      <c r="G39" s="72">
        <v>1</v>
      </c>
      <c r="H39" s="18">
        <v>0.4</v>
      </c>
      <c r="I39" s="5">
        <f aca="true" t="shared" si="3" ref="I39:I49">G39*H39</f>
        <v>0.4</v>
      </c>
      <c r="J39" s="41"/>
      <c r="K39" s="2"/>
      <c r="L39" s="12"/>
    </row>
    <row r="40" spans="1:12" ht="24.75" customHeight="1" thickBot="1">
      <c r="A40" s="5"/>
      <c r="B40" s="5"/>
      <c r="C40" s="5"/>
      <c r="D40" s="5"/>
      <c r="E40" s="5"/>
      <c r="F40" s="22" t="s">
        <v>12</v>
      </c>
      <c r="G40" s="74">
        <v>1</v>
      </c>
      <c r="H40" s="19">
        <v>0.2</v>
      </c>
      <c r="I40" s="6">
        <f t="shared" si="3"/>
        <v>0.2</v>
      </c>
      <c r="J40" s="44"/>
      <c r="K40" s="2"/>
      <c r="L40" s="12"/>
    </row>
    <row r="41" spans="1:12" ht="24.75" customHeight="1">
      <c r="A41" s="5"/>
      <c r="B41" s="5"/>
      <c r="C41" s="5"/>
      <c r="D41" s="5"/>
      <c r="E41" s="5"/>
      <c r="F41" s="20" t="s">
        <v>13</v>
      </c>
      <c r="G41" s="73">
        <v>1</v>
      </c>
      <c r="H41" s="17">
        <v>0.2</v>
      </c>
      <c r="I41" s="4">
        <f t="shared" si="3"/>
        <v>0.2</v>
      </c>
      <c r="J41" s="42">
        <f>I41+I42+I43</f>
        <v>0.4</v>
      </c>
      <c r="K41" s="2"/>
      <c r="L41" s="12"/>
    </row>
    <row r="42" spans="1:12" ht="24.75" customHeight="1">
      <c r="A42" s="5"/>
      <c r="B42" s="5"/>
      <c r="C42" s="5"/>
      <c r="D42" s="5"/>
      <c r="E42" s="5"/>
      <c r="F42" s="21" t="s">
        <v>14</v>
      </c>
      <c r="G42" s="72">
        <v>1</v>
      </c>
      <c r="H42" s="18">
        <v>0.1</v>
      </c>
      <c r="I42" s="5">
        <f t="shared" si="3"/>
        <v>0.1</v>
      </c>
      <c r="J42" s="41"/>
      <c r="K42" s="2"/>
      <c r="L42" s="12"/>
    </row>
    <row r="43" spans="1:12" ht="24.75" customHeight="1" thickBot="1">
      <c r="A43" s="5"/>
      <c r="B43" s="5"/>
      <c r="C43" s="5"/>
      <c r="D43" s="5"/>
      <c r="E43" s="5"/>
      <c r="F43" s="22" t="s">
        <v>15</v>
      </c>
      <c r="G43" s="74">
        <v>1</v>
      </c>
      <c r="H43" s="19">
        <v>0.1</v>
      </c>
      <c r="I43" s="6">
        <f t="shared" si="3"/>
        <v>0.1</v>
      </c>
      <c r="J43" s="44"/>
      <c r="K43" s="2"/>
      <c r="L43" s="12"/>
    </row>
    <row r="44" spans="1:12" ht="24.75" customHeight="1">
      <c r="A44" s="5"/>
      <c r="B44" s="5"/>
      <c r="C44" s="5"/>
      <c r="D44" s="5"/>
      <c r="E44" s="5"/>
      <c r="F44" s="20" t="s">
        <v>16</v>
      </c>
      <c r="G44" s="73">
        <v>0</v>
      </c>
      <c r="H44" s="17">
        <v>0.2</v>
      </c>
      <c r="I44" s="4">
        <f t="shared" si="3"/>
        <v>0</v>
      </c>
      <c r="J44" s="42">
        <f>I44+I45+I46</f>
        <v>0</v>
      </c>
      <c r="K44" s="2"/>
      <c r="L44" s="12"/>
    </row>
    <row r="45" spans="1:12" ht="24.75" customHeight="1">
      <c r="A45" s="5"/>
      <c r="B45" s="5"/>
      <c r="C45" s="5"/>
      <c r="D45" s="5"/>
      <c r="E45" s="5"/>
      <c r="F45" s="21" t="s">
        <v>17</v>
      </c>
      <c r="G45" s="72">
        <v>0</v>
      </c>
      <c r="H45" s="18">
        <v>0.1</v>
      </c>
      <c r="I45" s="5">
        <f t="shared" si="3"/>
        <v>0</v>
      </c>
      <c r="J45" s="41"/>
      <c r="K45" s="2"/>
      <c r="L45" s="12"/>
    </row>
    <row r="46" spans="1:12" ht="24.75" customHeight="1" thickBot="1">
      <c r="A46" s="5"/>
      <c r="B46" s="5"/>
      <c r="C46" s="5"/>
      <c r="D46" s="5"/>
      <c r="E46" s="5"/>
      <c r="F46" s="22" t="s">
        <v>18</v>
      </c>
      <c r="G46" s="74">
        <v>0</v>
      </c>
      <c r="H46" s="19">
        <v>0.1</v>
      </c>
      <c r="I46" s="6">
        <f t="shared" si="3"/>
        <v>0</v>
      </c>
      <c r="J46" s="44"/>
      <c r="K46" s="2"/>
      <c r="L46" s="12"/>
    </row>
    <row r="47" spans="1:12" ht="24.75" customHeight="1">
      <c r="A47" s="5"/>
      <c r="B47" s="5"/>
      <c r="C47" s="5"/>
      <c r="D47" s="5"/>
      <c r="E47" s="5"/>
      <c r="F47" s="23" t="s">
        <v>19</v>
      </c>
      <c r="G47" s="73">
        <v>0</v>
      </c>
      <c r="H47" s="29">
        <v>0.1</v>
      </c>
      <c r="I47" s="4">
        <f t="shared" si="3"/>
        <v>0</v>
      </c>
      <c r="J47" s="42">
        <f>I47+I48+I49</f>
        <v>0</v>
      </c>
      <c r="K47" s="2"/>
      <c r="L47" s="12"/>
    </row>
    <row r="48" spans="1:12" ht="24.75" customHeight="1">
      <c r="A48" s="5"/>
      <c r="B48" s="5"/>
      <c r="C48" s="5"/>
      <c r="D48" s="5"/>
      <c r="E48" s="5"/>
      <c r="F48" s="21" t="s">
        <v>20</v>
      </c>
      <c r="G48" s="72">
        <v>0</v>
      </c>
      <c r="H48" s="18">
        <v>0.05</v>
      </c>
      <c r="I48" s="5">
        <f t="shared" si="3"/>
        <v>0</v>
      </c>
      <c r="J48" s="41"/>
      <c r="K48" s="2"/>
      <c r="L48" s="12"/>
    </row>
    <row r="49" spans="1:12" ht="24.75" customHeight="1" thickBot="1">
      <c r="A49" s="6"/>
      <c r="B49" s="6"/>
      <c r="C49" s="6"/>
      <c r="D49" s="6"/>
      <c r="E49" s="6"/>
      <c r="F49" s="22" t="s">
        <v>21</v>
      </c>
      <c r="G49" s="74">
        <v>0</v>
      </c>
      <c r="H49" s="19">
        <v>0.05</v>
      </c>
      <c r="I49" s="6">
        <f t="shared" si="3"/>
        <v>0</v>
      </c>
      <c r="J49" s="44"/>
      <c r="K49" s="3"/>
      <c r="L49" s="12"/>
    </row>
    <row r="50" spans="1:12" ht="24.75" customHeight="1">
      <c r="A50" s="4">
        <v>3</v>
      </c>
      <c r="B50" s="4">
        <v>3.2</v>
      </c>
      <c r="C50" s="4" t="s">
        <v>4</v>
      </c>
      <c r="D50" s="4" t="s">
        <v>5</v>
      </c>
      <c r="E50" s="4">
        <v>5</v>
      </c>
      <c r="F50" s="20" t="s">
        <v>10</v>
      </c>
      <c r="G50" s="73">
        <v>2</v>
      </c>
      <c r="H50" s="20">
        <v>0.4</v>
      </c>
      <c r="I50" s="17">
        <f>G50*H50</f>
        <v>0.8</v>
      </c>
      <c r="J50" s="42">
        <f>I50+I51+I52</f>
        <v>2</v>
      </c>
      <c r="K50" s="42">
        <f>J50+J53+J56+J59</f>
        <v>3.4</v>
      </c>
      <c r="L50" s="12"/>
    </row>
    <row r="51" spans="1:12" ht="24.75" customHeight="1">
      <c r="A51" s="5"/>
      <c r="B51" s="5"/>
      <c r="C51" s="5"/>
      <c r="D51" s="5"/>
      <c r="E51" s="5"/>
      <c r="F51" s="21" t="s">
        <v>11</v>
      </c>
      <c r="G51" s="72">
        <v>2</v>
      </c>
      <c r="H51" s="21">
        <v>0.4</v>
      </c>
      <c r="I51" s="18">
        <f aca="true" t="shared" si="4" ref="I51:I60">G51*H51</f>
        <v>0.8</v>
      </c>
      <c r="J51" s="41"/>
      <c r="K51" s="2"/>
      <c r="L51" s="12"/>
    </row>
    <row r="52" spans="1:12" ht="24.75" customHeight="1" thickBot="1">
      <c r="A52" s="5"/>
      <c r="B52" s="5"/>
      <c r="C52" s="5"/>
      <c r="D52" s="5"/>
      <c r="E52" s="5"/>
      <c r="F52" s="22" t="s">
        <v>12</v>
      </c>
      <c r="G52" s="74">
        <v>2</v>
      </c>
      <c r="H52" s="22">
        <v>0.2</v>
      </c>
      <c r="I52" s="19">
        <f t="shared" si="4"/>
        <v>0.4</v>
      </c>
      <c r="J52" s="44"/>
      <c r="K52" s="2"/>
      <c r="L52" s="12"/>
    </row>
    <row r="53" spans="1:12" ht="24.75" customHeight="1">
      <c r="A53" s="5"/>
      <c r="B53" s="5"/>
      <c r="C53" s="5"/>
      <c r="D53" s="5"/>
      <c r="E53" s="5"/>
      <c r="F53" s="20" t="s">
        <v>13</v>
      </c>
      <c r="G53" s="73">
        <v>2</v>
      </c>
      <c r="H53" s="20">
        <v>0.2</v>
      </c>
      <c r="I53" s="17">
        <f t="shared" si="4"/>
        <v>0.4</v>
      </c>
      <c r="J53" s="42">
        <f>I53+I54+I55</f>
        <v>0.8</v>
      </c>
      <c r="K53" s="2"/>
      <c r="L53" s="12"/>
    </row>
    <row r="54" spans="1:12" ht="24.75" customHeight="1">
      <c r="A54" s="5"/>
      <c r="B54" s="5"/>
      <c r="C54" s="5"/>
      <c r="D54" s="5"/>
      <c r="E54" s="5"/>
      <c r="F54" s="21" t="s">
        <v>14</v>
      </c>
      <c r="G54" s="72">
        <v>2</v>
      </c>
      <c r="H54" s="21">
        <v>0.1</v>
      </c>
      <c r="I54" s="18">
        <f t="shared" si="4"/>
        <v>0.2</v>
      </c>
      <c r="J54" s="41"/>
      <c r="K54" s="2"/>
      <c r="L54" s="12"/>
    </row>
    <row r="55" spans="1:12" ht="24.75" customHeight="1" thickBot="1">
      <c r="A55" s="5"/>
      <c r="B55" s="5"/>
      <c r="C55" s="5"/>
      <c r="D55" s="5"/>
      <c r="E55" s="5"/>
      <c r="F55" s="22" t="s">
        <v>15</v>
      </c>
      <c r="G55" s="74">
        <v>2</v>
      </c>
      <c r="H55" s="22">
        <v>0.1</v>
      </c>
      <c r="I55" s="19">
        <f t="shared" si="4"/>
        <v>0.2</v>
      </c>
      <c r="J55" s="44"/>
      <c r="K55" s="2"/>
      <c r="L55" s="12"/>
    </row>
    <row r="56" spans="1:12" ht="24.75" customHeight="1">
      <c r="A56" s="5"/>
      <c r="B56" s="5"/>
      <c r="C56" s="5"/>
      <c r="D56" s="5"/>
      <c r="E56" s="5"/>
      <c r="F56" s="20" t="s">
        <v>16</v>
      </c>
      <c r="G56" s="73">
        <v>1</v>
      </c>
      <c r="H56" s="20">
        <v>0.2</v>
      </c>
      <c r="I56" s="17">
        <f t="shared" si="4"/>
        <v>0.2</v>
      </c>
      <c r="J56" s="42">
        <f>I56+I57+I58</f>
        <v>0.4</v>
      </c>
      <c r="K56" s="2"/>
      <c r="L56" s="12"/>
    </row>
    <row r="57" spans="1:12" ht="24.75" customHeight="1">
      <c r="A57" s="5"/>
      <c r="B57" s="5"/>
      <c r="C57" s="5"/>
      <c r="D57" s="5"/>
      <c r="E57" s="5"/>
      <c r="F57" s="21" t="s">
        <v>17</v>
      </c>
      <c r="G57" s="72">
        <v>1</v>
      </c>
      <c r="H57" s="21">
        <v>0.1</v>
      </c>
      <c r="I57" s="18">
        <f t="shared" si="4"/>
        <v>0.1</v>
      </c>
      <c r="J57" s="41"/>
      <c r="K57" s="2"/>
      <c r="L57" s="12"/>
    </row>
    <row r="58" spans="1:12" ht="24.75" customHeight="1" thickBot="1">
      <c r="A58" s="5"/>
      <c r="B58" s="5"/>
      <c r="C58" s="5"/>
      <c r="D58" s="5"/>
      <c r="E58" s="5"/>
      <c r="F58" s="22" t="s">
        <v>18</v>
      </c>
      <c r="G58" s="74">
        <v>1</v>
      </c>
      <c r="H58" s="22">
        <v>0.1</v>
      </c>
      <c r="I58" s="19">
        <f t="shared" si="4"/>
        <v>0.1</v>
      </c>
      <c r="J58" s="44"/>
      <c r="K58" s="2"/>
      <c r="L58" s="12"/>
    </row>
    <row r="59" spans="1:12" ht="24.75" customHeight="1">
      <c r="A59" s="5"/>
      <c r="B59" s="5"/>
      <c r="C59" s="5"/>
      <c r="D59" s="5"/>
      <c r="E59" s="5"/>
      <c r="F59" s="23" t="s">
        <v>19</v>
      </c>
      <c r="G59" s="73">
        <v>1</v>
      </c>
      <c r="H59" s="23">
        <v>0.1</v>
      </c>
      <c r="I59" s="17">
        <f t="shared" si="4"/>
        <v>0.1</v>
      </c>
      <c r="J59" s="42">
        <f>I59+I60+I61</f>
        <v>0.2</v>
      </c>
      <c r="K59" s="2"/>
      <c r="L59" s="12"/>
    </row>
    <row r="60" spans="1:12" ht="24.75" customHeight="1">
      <c r="A60" s="5"/>
      <c r="B60" s="5"/>
      <c r="C60" s="5"/>
      <c r="D60" s="5"/>
      <c r="E60" s="5"/>
      <c r="F60" s="21" t="s">
        <v>20</v>
      </c>
      <c r="G60" s="72">
        <v>1</v>
      </c>
      <c r="H60" s="21">
        <v>0.05</v>
      </c>
      <c r="I60" s="18">
        <f t="shared" si="4"/>
        <v>0.05</v>
      </c>
      <c r="J60" s="41"/>
      <c r="K60" s="2"/>
      <c r="L60" s="12"/>
    </row>
    <row r="61" spans="1:12" ht="24.75" customHeight="1" thickBot="1">
      <c r="A61" s="6"/>
      <c r="B61" s="6"/>
      <c r="C61" s="6"/>
      <c r="D61" s="6"/>
      <c r="E61" s="6"/>
      <c r="F61" s="22" t="s">
        <v>21</v>
      </c>
      <c r="G61" s="74">
        <v>1</v>
      </c>
      <c r="H61" s="22">
        <v>0.05</v>
      </c>
      <c r="I61" s="30">
        <f>G61*H61</f>
        <v>0.05</v>
      </c>
      <c r="J61" s="44"/>
      <c r="K61" s="3"/>
      <c r="L61" s="12"/>
    </row>
    <row r="62" spans="1:12" ht="24.75" customHeight="1">
      <c r="A62" s="4">
        <v>3</v>
      </c>
      <c r="B62" s="4">
        <v>3.2</v>
      </c>
      <c r="C62" s="4" t="s">
        <v>4</v>
      </c>
      <c r="D62" s="4" t="s">
        <v>5</v>
      </c>
      <c r="E62" s="4">
        <v>6</v>
      </c>
      <c r="F62" s="20" t="s">
        <v>10</v>
      </c>
      <c r="G62" s="73">
        <v>2</v>
      </c>
      <c r="H62" s="20">
        <v>0.4</v>
      </c>
      <c r="I62" s="17">
        <f>G62*H62</f>
        <v>0.8</v>
      </c>
      <c r="J62" s="42">
        <f>I62+I63+I64</f>
        <v>2</v>
      </c>
      <c r="K62" s="42">
        <f>J62+J65+J68+J71</f>
        <v>3.4</v>
      </c>
      <c r="L62" s="12"/>
    </row>
    <row r="63" spans="1:12" ht="24.75" customHeight="1">
      <c r="A63" s="5"/>
      <c r="B63" s="5"/>
      <c r="C63" s="5"/>
      <c r="D63" s="5"/>
      <c r="E63" s="5"/>
      <c r="F63" s="21" t="s">
        <v>11</v>
      </c>
      <c r="G63" s="72">
        <v>2</v>
      </c>
      <c r="H63" s="21">
        <v>0.4</v>
      </c>
      <c r="I63" s="18">
        <f aca="true" t="shared" si="5" ref="I63:I73">G63*H63</f>
        <v>0.8</v>
      </c>
      <c r="J63" s="41"/>
      <c r="K63" s="2"/>
      <c r="L63" s="12"/>
    </row>
    <row r="64" spans="1:12" ht="24.75" customHeight="1" thickBot="1">
      <c r="A64" s="5"/>
      <c r="B64" s="5"/>
      <c r="C64" s="5"/>
      <c r="D64" s="5"/>
      <c r="E64" s="5"/>
      <c r="F64" s="22" t="s">
        <v>12</v>
      </c>
      <c r="G64" s="74">
        <v>2</v>
      </c>
      <c r="H64" s="22">
        <v>0.2</v>
      </c>
      <c r="I64" s="19">
        <f t="shared" si="5"/>
        <v>0.4</v>
      </c>
      <c r="J64" s="44"/>
      <c r="K64" s="2"/>
      <c r="L64" s="12"/>
    </row>
    <row r="65" spans="1:12" ht="24.75" customHeight="1">
      <c r="A65" s="5"/>
      <c r="B65" s="5"/>
      <c r="C65" s="5"/>
      <c r="D65" s="5"/>
      <c r="E65" s="5"/>
      <c r="F65" s="20" t="s">
        <v>13</v>
      </c>
      <c r="G65" s="73">
        <v>2</v>
      </c>
      <c r="H65" s="20">
        <v>0.2</v>
      </c>
      <c r="I65" s="17">
        <f t="shared" si="5"/>
        <v>0.4</v>
      </c>
      <c r="J65" s="42">
        <f>I65+I66+I67</f>
        <v>0.8</v>
      </c>
      <c r="K65" s="2"/>
      <c r="L65" s="12"/>
    </row>
    <row r="66" spans="1:12" ht="24.75" customHeight="1">
      <c r="A66" s="5"/>
      <c r="B66" s="5"/>
      <c r="C66" s="5"/>
      <c r="D66" s="5"/>
      <c r="E66" s="5"/>
      <c r="F66" s="21" t="s">
        <v>14</v>
      </c>
      <c r="G66" s="72">
        <v>2</v>
      </c>
      <c r="H66" s="21">
        <v>0.1</v>
      </c>
      <c r="I66" s="18">
        <f t="shared" si="5"/>
        <v>0.2</v>
      </c>
      <c r="J66" s="41"/>
      <c r="K66" s="2"/>
      <c r="L66" s="12"/>
    </row>
    <row r="67" spans="1:12" ht="24.75" customHeight="1" thickBot="1">
      <c r="A67" s="5"/>
      <c r="B67" s="5"/>
      <c r="C67" s="5"/>
      <c r="D67" s="5"/>
      <c r="E67" s="5"/>
      <c r="F67" s="22" t="s">
        <v>15</v>
      </c>
      <c r="G67" s="74">
        <v>2</v>
      </c>
      <c r="H67" s="22">
        <v>0.1</v>
      </c>
      <c r="I67" s="19">
        <f t="shared" si="5"/>
        <v>0.2</v>
      </c>
      <c r="J67" s="44"/>
      <c r="K67" s="2"/>
      <c r="L67" s="12"/>
    </row>
    <row r="68" spans="1:12" ht="24.75" customHeight="1">
      <c r="A68" s="5"/>
      <c r="B68" s="5"/>
      <c r="C68" s="5"/>
      <c r="D68" s="5"/>
      <c r="E68" s="5"/>
      <c r="F68" s="20" t="s">
        <v>16</v>
      </c>
      <c r="G68" s="73">
        <v>1</v>
      </c>
      <c r="H68" s="20">
        <v>0.2</v>
      </c>
      <c r="I68" s="17">
        <f t="shared" si="5"/>
        <v>0.2</v>
      </c>
      <c r="J68" s="42">
        <f>I68+I69+I70</f>
        <v>0.4</v>
      </c>
      <c r="K68" s="2"/>
      <c r="L68" s="12"/>
    </row>
    <row r="69" spans="1:12" ht="24.75" customHeight="1">
      <c r="A69" s="5"/>
      <c r="B69" s="5"/>
      <c r="C69" s="5"/>
      <c r="D69" s="5"/>
      <c r="E69" s="5"/>
      <c r="F69" s="21" t="s">
        <v>17</v>
      </c>
      <c r="G69" s="72">
        <v>1</v>
      </c>
      <c r="H69" s="21">
        <v>0.1</v>
      </c>
      <c r="I69" s="18">
        <f t="shared" si="5"/>
        <v>0.1</v>
      </c>
      <c r="J69" s="41"/>
      <c r="K69" s="2"/>
      <c r="L69" s="12"/>
    </row>
    <row r="70" spans="1:12" ht="24.75" customHeight="1" thickBot="1">
      <c r="A70" s="5"/>
      <c r="B70" s="5"/>
      <c r="C70" s="5"/>
      <c r="D70" s="5"/>
      <c r="E70" s="5"/>
      <c r="F70" s="22" t="s">
        <v>18</v>
      </c>
      <c r="G70" s="74">
        <v>1</v>
      </c>
      <c r="H70" s="22">
        <v>0.1</v>
      </c>
      <c r="I70" s="19">
        <f t="shared" si="5"/>
        <v>0.1</v>
      </c>
      <c r="J70" s="44"/>
      <c r="K70" s="2"/>
      <c r="L70" s="12"/>
    </row>
    <row r="71" spans="1:12" ht="24.75" customHeight="1">
      <c r="A71" s="5"/>
      <c r="B71" s="5"/>
      <c r="C71" s="5"/>
      <c r="D71" s="5"/>
      <c r="E71" s="5"/>
      <c r="F71" s="23" t="s">
        <v>19</v>
      </c>
      <c r="G71" s="73">
        <v>1</v>
      </c>
      <c r="H71" s="23">
        <v>0.1</v>
      </c>
      <c r="I71" s="17">
        <f t="shared" si="5"/>
        <v>0.1</v>
      </c>
      <c r="J71" s="42">
        <f>I71+I72+I73</f>
        <v>0.2</v>
      </c>
      <c r="K71" s="2"/>
      <c r="L71" s="12"/>
    </row>
    <row r="72" spans="1:12" ht="24.75" customHeight="1">
      <c r="A72" s="5"/>
      <c r="B72" s="5"/>
      <c r="C72" s="5"/>
      <c r="D72" s="5"/>
      <c r="E72" s="5"/>
      <c r="F72" s="21" t="s">
        <v>20</v>
      </c>
      <c r="G72" s="72">
        <v>1</v>
      </c>
      <c r="H72" s="21">
        <v>0.05</v>
      </c>
      <c r="I72" s="18">
        <f t="shared" si="5"/>
        <v>0.05</v>
      </c>
      <c r="J72" s="41"/>
      <c r="K72" s="2"/>
      <c r="L72" s="12"/>
    </row>
    <row r="73" spans="1:12" ht="24.75" customHeight="1" thickBot="1">
      <c r="A73" s="6"/>
      <c r="B73" s="6"/>
      <c r="C73" s="6"/>
      <c r="D73" s="6"/>
      <c r="E73" s="6"/>
      <c r="F73" s="22" t="s">
        <v>21</v>
      </c>
      <c r="G73" s="74">
        <v>1</v>
      </c>
      <c r="H73" s="22">
        <v>0.05</v>
      </c>
      <c r="I73" s="30">
        <f t="shared" si="5"/>
        <v>0.05</v>
      </c>
      <c r="J73" s="44"/>
      <c r="K73" s="3"/>
      <c r="L73" s="12"/>
    </row>
    <row r="74" spans="1:12" ht="24.75" customHeight="1">
      <c r="A74" s="4">
        <v>3</v>
      </c>
      <c r="B74" s="4">
        <v>3.2</v>
      </c>
      <c r="C74" s="4" t="s">
        <v>4</v>
      </c>
      <c r="D74" s="4" t="s">
        <v>5</v>
      </c>
      <c r="E74" s="4">
        <v>7</v>
      </c>
      <c r="F74" s="20" t="s">
        <v>10</v>
      </c>
      <c r="G74" s="73">
        <v>2</v>
      </c>
      <c r="H74" s="20">
        <v>0.4</v>
      </c>
      <c r="I74" s="17">
        <f>G74*H74</f>
        <v>0.8</v>
      </c>
      <c r="J74" s="42">
        <f>I74+I75+I76</f>
        <v>2</v>
      </c>
      <c r="K74" s="42">
        <f>J74+J77+J80+J83</f>
        <v>3.4</v>
      </c>
      <c r="L74" s="12"/>
    </row>
    <row r="75" spans="1:12" ht="24.75" customHeight="1">
      <c r="A75" s="5"/>
      <c r="B75" s="5"/>
      <c r="C75" s="5"/>
      <c r="D75" s="5"/>
      <c r="E75" s="5"/>
      <c r="F75" s="21" t="s">
        <v>11</v>
      </c>
      <c r="G75" s="72">
        <v>2</v>
      </c>
      <c r="H75" s="21">
        <v>0.4</v>
      </c>
      <c r="I75" s="18">
        <f aca="true" t="shared" si="6" ref="I75:I85">G75*H75</f>
        <v>0.8</v>
      </c>
      <c r="J75" s="41"/>
      <c r="K75" s="2"/>
      <c r="L75" s="12"/>
    </row>
    <row r="76" spans="1:12" ht="24.75" customHeight="1" thickBot="1">
      <c r="A76" s="5"/>
      <c r="B76" s="5"/>
      <c r="C76" s="5"/>
      <c r="D76" s="5"/>
      <c r="E76" s="5"/>
      <c r="F76" s="22" t="s">
        <v>12</v>
      </c>
      <c r="G76" s="74">
        <v>2</v>
      </c>
      <c r="H76" s="22">
        <v>0.2</v>
      </c>
      <c r="I76" s="19">
        <f t="shared" si="6"/>
        <v>0.4</v>
      </c>
      <c r="J76" s="44"/>
      <c r="K76" s="2"/>
      <c r="L76" s="12"/>
    </row>
    <row r="77" spans="1:12" ht="24.75" customHeight="1">
      <c r="A77" s="5"/>
      <c r="B77" s="5"/>
      <c r="C77" s="5"/>
      <c r="D77" s="5"/>
      <c r="E77" s="5"/>
      <c r="F77" s="20" t="s">
        <v>13</v>
      </c>
      <c r="G77" s="73">
        <v>2</v>
      </c>
      <c r="H77" s="20">
        <v>0.2</v>
      </c>
      <c r="I77" s="17">
        <f t="shared" si="6"/>
        <v>0.4</v>
      </c>
      <c r="J77" s="42">
        <f>I77+I78+I79</f>
        <v>0.8</v>
      </c>
      <c r="K77" s="2"/>
      <c r="L77" s="12"/>
    </row>
    <row r="78" spans="1:12" ht="24.75" customHeight="1">
      <c r="A78" s="5"/>
      <c r="B78" s="5"/>
      <c r="C78" s="5"/>
      <c r="D78" s="5"/>
      <c r="E78" s="5"/>
      <c r="F78" s="21" t="s">
        <v>14</v>
      </c>
      <c r="G78" s="72">
        <v>2</v>
      </c>
      <c r="H78" s="21">
        <v>0.1</v>
      </c>
      <c r="I78" s="18">
        <f t="shared" si="6"/>
        <v>0.2</v>
      </c>
      <c r="J78" s="41"/>
      <c r="K78" s="2"/>
      <c r="L78" s="12"/>
    </row>
    <row r="79" spans="1:12" ht="24.75" customHeight="1" thickBot="1">
      <c r="A79" s="5"/>
      <c r="B79" s="5"/>
      <c r="C79" s="5"/>
      <c r="D79" s="5"/>
      <c r="E79" s="5"/>
      <c r="F79" s="22" t="s">
        <v>15</v>
      </c>
      <c r="G79" s="74">
        <v>2</v>
      </c>
      <c r="H79" s="22">
        <v>0.1</v>
      </c>
      <c r="I79" s="19">
        <f t="shared" si="6"/>
        <v>0.2</v>
      </c>
      <c r="J79" s="44"/>
      <c r="K79" s="2"/>
      <c r="L79" s="12"/>
    </row>
    <row r="80" spans="1:12" ht="24.75" customHeight="1">
      <c r="A80" s="5"/>
      <c r="B80" s="5"/>
      <c r="C80" s="5"/>
      <c r="D80" s="5"/>
      <c r="E80" s="5"/>
      <c r="F80" s="20" t="s">
        <v>16</v>
      </c>
      <c r="G80" s="73">
        <v>1</v>
      </c>
      <c r="H80" s="20">
        <v>0.2</v>
      </c>
      <c r="I80" s="17">
        <f t="shared" si="6"/>
        <v>0.2</v>
      </c>
      <c r="J80" s="42">
        <f>I80+I81+I82</f>
        <v>0.4</v>
      </c>
      <c r="K80" s="2"/>
      <c r="L80" s="12"/>
    </row>
    <row r="81" spans="1:12" ht="24.75" customHeight="1">
      <c r="A81" s="5"/>
      <c r="B81" s="5"/>
      <c r="C81" s="5"/>
      <c r="D81" s="5"/>
      <c r="E81" s="5"/>
      <c r="F81" s="21" t="s">
        <v>17</v>
      </c>
      <c r="G81" s="72">
        <v>1</v>
      </c>
      <c r="H81" s="21">
        <v>0.1</v>
      </c>
      <c r="I81" s="18">
        <f t="shared" si="6"/>
        <v>0.1</v>
      </c>
      <c r="J81" s="41"/>
      <c r="K81" s="2"/>
      <c r="L81" s="12"/>
    </row>
    <row r="82" spans="1:12" ht="24.75" customHeight="1" thickBot="1">
      <c r="A82" s="5"/>
      <c r="B82" s="5"/>
      <c r="C82" s="5"/>
      <c r="D82" s="5"/>
      <c r="E82" s="5"/>
      <c r="F82" s="22" t="s">
        <v>18</v>
      </c>
      <c r="G82" s="74">
        <v>1</v>
      </c>
      <c r="H82" s="22">
        <v>0.1</v>
      </c>
      <c r="I82" s="19">
        <f t="shared" si="6"/>
        <v>0.1</v>
      </c>
      <c r="J82" s="44"/>
      <c r="K82" s="2"/>
      <c r="L82" s="12"/>
    </row>
    <row r="83" spans="1:12" ht="24.75" customHeight="1">
      <c r="A83" s="5"/>
      <c r="B83" s="5"/>
      <c r="C83" s="5"/>
      <c r="D83" s="5"/>
      <c r="E83" s="5"/>
      <c r="F83" s="23" t="s">
        <v>19</v>
      </c>
      <c r="G83" s="73">
        <v>1</v>
      </c>
      <c r="H83" s="23">
        <v>0.1</v>
      </c>
      <c r="I83" s="17">
        <f t="shared" si="6"/>
        <v>0.1</v>
      </c>
      <c r="J83" s="42">
        <f>I83+I84+I85</f>
        <v>0.2</v>
      </c>
      <c r="K83" s="2"/>
      <c r="L83" s="12"/>
    </row>
    <row r="84" spans="1:12" ht="24.75" customHeight="1">
      <c r="A84" s="5"/>
      <c r="B84" s="5"/>
      <c r="C84" s="5"/>
      <c r="D84" s="5"/>
      <c r="E84" s="5"/>
      <c r="F84" s="21" t="s">
        <v>20</v>
      </c>
      <c r="G84" s="72">
        <v>1</v>
      </c>
      <c r="H84" s="21">
        <v>0.05</v>
      </c>
      <c r="I84" s="18">
        <f t="shared" si="6"/>
        <v>0.05</v>
      </c>
      <c r="J84" s="41"/>
      <c r="K84" s="2"/>
      <c r="L84" s="12"/>
    </row>
    <row r="85" spans="1:12" ht="24.75" customHeight="1" thickBot="1">
      <c r="A85" s="6"/>
      <c r="B85" s="6"/>
      <c r="C85" s="6"/>
      <c r="D85" s="6"/>
      <c r="E85" s="6"/>
      <c r="F85" s="22" t="s">
        <v>21</v>
      </c>
      <c r="G85" s="74">
        <v>1</v>
      </c>
      <c r="H85" s="22">
        <v>0.05</v>
      </c>
      <c r="I85" s="19">
        <f t="shared" si="6"/>
        <v>0.05</v>
      </c>
      <c r="J85" s="44"/>
      <c r="K85" s="3"/>
      <c r="L85" s="12"/>
    </row>
    <row r="86" spans="1:12" ht="24.75" customHeight="1">
      <c r="A86" s="4">
        <v>3</v>
      </c>
      <c r="B86" s="4">
        <v>3.2</v>
      </c>
      <c r="C86" s="4" t="s">
        <v>7</v>
      </c>
      <c r="D86" s="4" t="s">
        <v>5</v>
      </c>
      <c r="E86" s="4">
        <v>8</v>
      </c>
      <c r="F86" s="20" t="s">
        <v>10</v>
      </c>
      <c r="G86" s="73">
        <v>1</v>
      </c>
      <c r="H86" s="20">
        <v>0.4</v>
      </c>
      <c r="I86" s="17">
        <f>G86*H86</f>
        <v>0.4</v>
      </c>
      <c r="J86" s="42">
        <f>I86+I87+I88</f>
        <v>1</v>
      </c>
      <c r="K86" s="42">
        <f>J86+J89+J92+J95</f>
        <v>1.4</v>
      </c>
      <c r="L86" s="12"/>
    </row>
    <row r="87" spans="1:12" ht="24.75" customHeight="1">
      <c r="A87" s="5"/>
      <c r="B87" s="5"/>
      <c r="C87" s="5"/>
      <c r="D87" s="5"/>
      <c r="E87" s="5"/>
      <c r="F87" s="21" t="s">
        <v>11</v>
      </c>
      <c r="G87" s="72">
        <v>1</v>
      </c>
      <c r="H87" s="21">
        <v>0.4</v>
      </c>
      <c r="I87" s="18">
        <f aca="true" t="shared" si="7" ref="I87:I97">G87*H87</f>
        <v>0.4</v>
      </c>
      <c r="J87" s="41"/>
      <c r="K87" s="2"/>
      <c r="L87" s="12"/>
    </row>
    <row r="88" spans="1:12" ht="24.75" customHeight="1" thickBot="1">
      <c r="A88" s="5"/>
      <c r="B88" s="5"/>
      <c r="C88" s="5"/>
      <c r="D88" s="5"/>
      <c r="E88" s="5"/>
      <c r="F88" s="22" t="s">
        <v>12</v>
      </c>
      <c r="G88" s="74">
        <v>1</v>
      </c>
      <c r="H88" s="22">
        <v>0.2</v>
      </c>
      <c r="I88" s="19">
        <f t="shared" si="7"/>
        <v>0.2</v>
      </c>
      <c r="J88" s="44"/>
      <c r="K88" s="2"/>
      <c r="L88" s="12"/>
    </row>
    <row r="89" spans="1:12" ht="24.75" customHeight="1">
      <c r="A89" s="5"/>
      <c r="B89" s="5"/>
      <c r="C89" s="5"/>
      <c r="D89" s="5"/>
      <c r="E89" s="5"/>
      <c r="F89" s="20" t="s">
        <v>13</v>
      </c>
      <c r="G89" s="73">
        <v>1</v>
      </c>
      <c r="H89" s="20">
        <v>0.2</v>
      </c>
      <c r="I89" s="17">
        <f t="shared" si="7"/>
        <v>0.2</v>
      </c>
      <c r="J89" s="42">
        <f>I89+I90+I91</f>
        <v>0.4</v>
      </c>
      <c r="K89" s="2"/>
      <c r="L89" s="12"/>
    </row>
    <row r="90" spans="1:12" ht="24.75" customHeight="1">
      <c r="A90" s="5"/>
      <c r="B90" s="5"/>
      <c r="C90" s="5"/>
      <c r="D90" s="5"/>
      <c r="E90" s="5"/>
      <c r="F90" s="21" t="s">
        <v>14</v>
      </c>
      <c r="G90" s="72">
        <v>1</v>
      </c>
      <c r="H90" s="21">
        <v>0.1</v>
      </c>
      <c r="I90" s="18">
        <f t="shared" si="7"/>
        <v>0.1</v>
      </c>
      <c r="J90" s="41"/>
      <c r="K90" s="2"/>
      <c r="L90" s="12"/>
    </row>
    <row r="91" spans="1:12" ht="24.75" customHeight="1" thickBot="1">
      <c r="A91" s="5"/>
      <c r="B91" s="5"/>
      <c r="C91" s="5"/>
      <c r="D91" s="5"/>
      <c r="E91" s="5"/>
      <c r="F91" s="22" t="s">
        <v>15</v>
      </c>
      <c r="G91" s="74">
        <v>1</v>
      </c>
      <c r="H91" s="22">
        <v>0.1</v>
      </c>
      <c r="I91" s="19">
        <f t="shared" si="7"/>
        <v>0.1</v>
      </c>
      <c r="J91" s="44"/>
      <c r="K91" s="2"/>
      <c r="L91" s="12"/>
    </row>
    <row r="92" spans="1:12" ht="24.75" customHeight="1">
      <c r="A92" s="5"/>
      <c r="B92" s="5"/>
      <c r="C92" s="5"/>
      <c r="D92" s="5"/>
      <c r="E92" s="5"/>
      <c r="F92" s="20" t="s">
        <v>16</v>
      </c>
      <c r="G92" s="73">
        <v>0</v>
      </c>
      <c r="H92" s="20">
        <v>0.2</v>
      </c>
      <c r="I92" s="17">
        <f t="shared" si="7"/>
        <v>0</v>
      </c>
      <c r="J92" s="42">
        <f>I92+I93+I94</f>
        <v>0</v>
      </c>
      <c r="K92" s="2"/>
      <c r="L92" s="12"/>
    </row>
    <row r="93" spans="1:12" ht="24.75" customHeight="1">
      <c r="A93" s="5"/>
      <c r="B93" s="5"/>
      <c r="C93" s="5"/>
      <c r="D93" s="5"/>
      <c r="E93" s="5"/>
      <c r="F93" s="21" t="s">
        <v>17</v>
      </c>
      <c r="G93" s="72">
        <v>0</v>
      </c>
      <c r="H93" s="21">
        <v>0.1</v>
      </c>
      <c r="I93" s="18">
        <f t="shared" si="7"/>
        <v>0</v>
      </c>
      <c r="J93" s="41"/>
      <c r="K93" s="2"/>
      <c r="L93" s="12"/>
    </row>
    <row r="94" spans="1:12" ht="24.75" customHeight="1" thickBot="1">
      <c r="A94" s="5"/>
      <c r="B94" s="5"/>
      <c r="C94" s="5"/>
      <c r="D94" s="5"/>
      <c r="E94" s="5"/>
      <c r="F94" s="22" t="s">
        <v>18</v>
      </c>
      <c r="G94" s="74">
        <v>0</v>
      </c>
      <c r="H94" s="22">
        <v>0.1</v>
      </c>
      <c r="I94" s="19">
        <f t="shared" si="7"/>
        <v>0</v>
      </c>
      <c r="J94" s="44"/>
      <c r="K94" s="2"/>
      <c r="L94" s="12"/>
    </row>
    <row r="95" spans="1:12" ht="24.75" customHeight="1">
      <c r="A95" s="5"/>
      <c r="B95" s="5"/>
      <c r="C95" s="5"/>
      <c r="D95" s="5"/>
      <c r="E95" s="5"/>
      <c r="F95" s="23" t="s">
        <v>19</v>
      </c>
      <c r="G95" s="73">
        <v>0</v>
      </c>
      <c r="H95" s="23">
        <v>0.1</v>
      </c>
      <c r="I95" s="17">
        <f t="shared" si="7"/>
        <v>0</v>
      </c>
      <c r="J95" s="42">
        <f>I95+I96+I97</f>
        <v>0</v>
      </c>
      <c r="K95" s="2"/>
      <c r="L95" s="12"/>
    </row>
    <row r="96" spans="1:12" ht="24.75" customHeight="1">
      <c r="A96" s="5"/>
      <c r="B96" s="5"/>
      <c r="C96" s="5"/>
      <c r="D96" s="5"/>
      <c r="E96" s="5"/>
      <c r="F96" s="21" t="s">
        <v>20</v>
      </c>
      <c r="G96" s="72">
        <v>0</v>
      </c>
      <c r="H96" s="21">
        <v>0.05</v>
      </c>
      <c r="I96" s="18">
        <f t="shared" si="7"/>
        <v>0</v>
      </c>
      <c r="J96" s="41"/>
      <c r="K96" s="2"/>
      <c r="L96" s="12"/>
    </row>
    <row r="97" spans="1:12" ht="24.75" customHeight="1" thickBot="1">
      <c r="A97" s="6"/>
      <c r="B97" s="6"/>
      <c r="C97" s="6"/>
      <c r="D97" s="6"/>
      <c r="E97" s="6"/>
      <c r="F97" s="22" t="s">
        <v>21</v>
      </c>
      <c r="G97" s="74">
        <v>0</v>
      </c>
      <c r="H97" s="22">
        <v>0.05</v>
      </c>
      <c r="I97" s="19">
        <f t="shared" si="7"/>
        <v>0</v>
      </c>
      <c r="J97" s="44"/>
      <c r="K97" s="3"/>
      <c r="L97" s="12"/>
    </row>
    <row r="98" spans="1:11" ht="24.75" customHeight="1">
      <c r="A98" s="4">
        <v>3</v>
      </c>
      <c r="B98" s="4">
        <v>3.2</v>
      </c>
      <c r="C98" s="4" t="s">
        <v>7</v>
      </c>
      <c r="D98" s="4" t="s">
        <v>5</v>
      </c>
      <c r="E98" s="4">
        <v>9</v>
      </c>
      <c r="F98" s="20" t="s">
        <v>10</v>
      </c>
      <c r="G98" s="73">
        <v>1</v>
      </c>
      <c r="H98" s="20">
        <v>0.4</v>
      </c>
      <c r="I98" s="17">
        <f>G98*H98</f>
        <v>0.4</v>
      </c>
      <c r="J98" s="42">
        <f>I98+I99+I100</f>
        <v>1</v>
      </c>
      <c r="K98" s="4">
        <f>J98+J101+J104+J107</f>
        <v>1.4</v>
      </c>
    </row>
    <row r="99" spans="1:11" ht="24.75" customHeight="1">
      <c r="A99" s="2"/>
      <c r="B99" s="2"/>
      <c r="C99" s="2"/>
      <c r="D99" s="2"/>
      <c r="E99" s="2"/>
      <c r="F99" s="21" t="s">
        <v>11</v>
      </c>
      <c r="G99" s="72">
        <v>1</v>
      </c>
      <c r="H99" s="21">
        <v>0.4</v>
      </c>
      <c r="I99" s="18">
        <f aca="true" t="shared" si="8" ref="I99:I109">G99*H99</f>
        <v>0.4</v>
      </c>
      <c r="J99" s="41"/>
      <c r="K99" s="2"/>
    </row>
    <row r="100" spans="1:11" ht="24.75" customHeight="1" thickBot="1">
      <c r="A100" s="2"/>
      <c r="B100" s="2"/>
      <c r="C100" s="2"/>
      <c r="D100" s="2"/>
      <c r="E100" s="2"/>
      <c r="F100" s="22" t="s">
        <v>12</v>
      </c>
      <c r="G100" s="74">
        <v>1</v>
      </c>
      <c r="H100" s="22">
        <v>0.2</v>
      </c>
      <c r="I100" s="19">
        <f t="shared" si="8"/>
        <v>0.2</v>
      </c>
      <c r="J100" s="44"/>
      <c r="K100" s="2"/>
    </row>
    <row r="101" spans="1:11" ht="24.75" customHeight="1">
      <c r="A101" s="2"/>
      <c r="B101" s="2"/>
      <c r="C101" s="2"/>
      <c r="D101" s="2"/>
      <c r="E101" s="2"/>
      <c r="F101" s="20" t="s">
        <v>13</v>
      </c>
      <c r="G101" s="73">
        <v>1</v>
      </c>
      <c r="H101" s="20">
        <v>0.2</v>
      </c>
      <c r="I101" s="17">
        <f t="shared" si="8"/>
        <v>0.2</v>
      </c>
      <c r="J101" s="42">
        <f>I101+I102+I103</f>
        <v>0.4</v>
      </c>
      <c r="K101" s="2"/>
    </row>
    <row r="102" spans="1:11" ht="24.75" customHeight="1">
      <c r="A102" s="2"/>
      <c r="B102" s="2"/>
      <c r="C102" s="2"/>
      <c r="D102" s="2"/>
      <c r="E102" s="2"/>
      <c r="F102" s="21" t="s">
        <v>14</v>
      </c>
      <c r="G102" s="72">
        <v>1</v>
      </c>
      <c r="H102" s="21">
        <v>0.1</v>
      </c>
      <c r="I102" s="18">
        <f t="shared" si="8"/>
        <v>0.1</v>
      </c>
      <c r="J102" s="41"/>
      <c r="K102" s="2"/>
    </row>
    <row r="103" spans="1:11" ht="24.75" customHeight="1" thickBot="1">
      <c r="A103" s="2"/>
      <c r="B103" s="2"/>
      <c r="C103" s="2"/>
      <c r="D103" s="2"/>
      <c r="E103" s="2"/>
      <c r="F103" s="22" t="s">
        <v>15</v>
      </c>
      <c r="G103" s="74">
        <v>1</v>
      </c>
      <c r="H103" s="22">
        <v>0.1</v>
      </c>
      <c r="I103" s="19">
        <f t="shared" si="8"/>
        <v>0.1</v>
      </c>
      <c r="J103" s="44"/>
      <c r="K103" s="2"/>
    </row>
    <row r="104" spans="1:11" ht="24.75" customHeight="1">
      <c r="A104" s="2"/>
      <c r="B104" s="2"/>
      <c r="C104" s="2"/>
      <c r="D104" s="2"/>
      <c r="E104" s="2"/>
      <c r="F104" s="20" t="s">
        <v>16</v>
      </c>
      <c r="G104" s="73">
        <v>0</v>
      </c>
      <c r="H104" s="20">
        <v>0.2</v>
      </c>
      <c r="I104" s="17">
        <f t="shared" si="8"/>
        <v>0</v>
      </c>
      <c r="J104" s="42">
        <f>I104+I105+I106</f>
        <v>0</v>
      </c>
      <c r="K104" s="2"/>
    </row>
    <row r="105" spans="1:11" ht="24.75" customHeight="1">
      <c r="A105" s="2"/>
      <c r="B105" s="2"/>
      <c r="C105" s="2"/>
      <c r="D105" s="2"/>
      <c r="E105" s="2"/>
      <c r="F105" s="21" t="s">
        <v>17</v>
      </c>
      <c r="G105" s="72">
        <v>0</v>
      </c>
      <c r="H105" s="21">
        <v>0.1</v>
      </c>
      <c r="I105" s="18">
        <f t="shared" si="8"/>
        <v>0</v>
      </c>
      <c r="J105" s="41"/>
      <c r="K105" s="2"/>
    </row>
    <row r="106" spans="1:11" ht="24.75" customHeight="1" thickBot="1">
      <c r="A106" s="2"/>
      <c r="B106" s="2"/>
      <c r="C106" s="2"/>
      <c r="D106" s="2"/>
      <c r="E106" s="2"/>
      <c r="F106" s="22" t="s">
        <v>18</v>
      </c>
      <c r="G106" s="74">
        <v>0</v>
      </c>
      <c r="H106" s="22">
        <v>0.1</v>
      </c>
      <c r="I106" s="19">
        <f t="shared" si="8"/>
        <v>0</v>
      </c>
      <c r="J106" s="44"/>
      <c r="K106" s="2"/>
    </row>
    <row r="107" spans="1:11" ht="24.75" customHeight="1">
      <c r="A107" s="2"/>
      <c r="B107" s="2"/>
      <c r="C107" s="2"/>
      <c r="D107" s="2"/>
      <c r="E107" s="2"/>
      <c r="F107" s="23" t="s">
        <v>19</v>
      </c>
      <c r="G107" s="73">
        <v>0</v>
      </c>
      <c r="H107" s="23">
        <v>0.1</v>
      </c>
      <c r="I107" s="17">
        <f t="shared" si="8"/>
        <v>0</v>
      </c>
      <c r="J107" s="42">
        <f>I107+I108+I109</f>
        <v>0</v>
      </c>
      <c r="K107" s="2"/>
    </row>
    <row r="108" spans="1:11" ht="24.75" customHeight="1">
      <c r="A108" s="2"/>
      <c r="B108" s="2"/>
      <c r="C108" s="2"/>
      <c r="D108" s="2"/>
      <c r="E108" s="2"/>
      <c r="F108" s="21" t="s">
        <v>20</v>
      </c>
      <c r="G108" s="72">
        <v>0</v>
      </c>
      <c r="H108" s="21">
        <v>0.05</v>
      </c>
      <c r="I108" s="18">
        <f t="shared" si="8"/>
        <v>0</v>
      </c>
      <c r="J108" s="41"/>
      <c r="K108" s="2"/>
    </row>
    <row r="109" spans="1:11" ht="24.75" customHeight="1" thickBot="1">
      <c r="A109" s="3"/>
      <c r="B109" s="3"/>
      <c r="C109" s="3"/>
      <c r="D109" s="3"/>
      <c r="E109" s="3"/>
      <c r="F109" s="22" t="s">
        <v>21</v>
      </c>
      <c r="G109" s="74">
        <v>0</v>
      </c>
      <c r="H109" s="22">
        <v>0.05</v>
      </c>
      <c r="I109" s="19">
        <f t="shared" si="8"/>
        <v>0</v>
      </c>
      <c r="J109" s="44"/>
      <c r="K109" s="3"/>
    </row>
    <row r="110" spans="1:11" ht="24.75" customHeight="1">
      <c r="A110" s="4">
        <v>3</v>
      </c>
      <c r="B110" s="4">
        <v>3.2</v>
      </c>
      <c r="C110" s="4" t="s">
        <v>7</v>
      </c>
      <c r="D110" s="4" t="s">
        <v>5</v>
      </c>
      <c r="E110" s="4">
        <v>10</v>
      </c>
      <c r="F110" s="20" t="s">
        <v>10</v>
      </c>
      <c r="G110" s="73">
        <v>1</v>
      </c>
      <c r="H110" s="20">
        <v>0.4</v>
      </c>
      <c r="I110" s="17">
        <f>G110*H110</f>
        <v>0.4</v>
      </c>
      <c r="J110" s="42">
        <f>I110+I111+I112</f>
        <v>1</v>
      </c>
      <c r="K110" s="42">
        <f>J110+J113+J116+J119</f>
        <v>1.4</v>
      </c>
    </row>
    <row r="111" spans="1:11" ht="24.75" customHeight="1">
      <c r="A111" s="2"/>
      <c r="B111" s="2"/>
      <c r="C111" s="2"/>
      <c r="D111" s="2"/>
      <c r="E111" s="2"/>
      <c r="F111" s="21" t="s">
        <v>11</v>
      </c>
      <c r="G111" s="72">
        <v>1</v>
      </c>
      <c r="H111" s="21">
        <v>0.4</v>
      </c>
      <c r="I111" s="18">
        <f aca="true" t="shared" si="9" ref="I111:I121">G111*H111</f>
        <v>0.4</v>
      </c>
      <c r="J111" s="41"/>
      <c r="K111" s="2"/>
    </row>
    <row r="112" spans="1:11" ht="24.75" customHeight="1" thickBot="1">
      <c r="A112" s="2"/>
      <c r="B112" s="2"/>
      <c r="C112" s="2"/>
      <c r="D112" s="2"/>
      <c r="E112" s="2"/>
      <c r="F112" s="22" t="s">
        <v>12</v>
      </c>
      <c r="G112" s="74">
        <v>1</v>
      </c>
      <c r="H112" s="22">
        <v>0.2</v>
      </c>
      <c r="I112" s="19">
        <f t="shared" si="9"/>
        <v>0.2</v>
      </c>
      <c r="J112" s="44"/>
      <c r="K112" s="2"/>
    </row>
    <row r="113" spans="1:11" ht="24.75" customHeight="1">
      <c r="A113" s="2"/>
      <c r="B113" s="2"/>
      <c r="C113" s="2"/>
      <c r="D113" s="2"/>
      <c r="E113" s="2"/>
      <c r="F113" s="20" t="s">
        <v>13</v>
      </c>
      <c r="G113" s="73">
        <v>1</v>
      </c>
      <c r="H113" s="20">
        <v>0.2</v>
      </c>
      <c r="I113" s="17">
        <f t="shared" si="9"/>
        <v>0.2</v>
      </c>
      <c r="J113" s="42">
        <f>I113+I114+I115</f>
        <v>0.4</v>
      </c>
      <c r="K113" s="2"/>
    </row>
    <row r="114" spans="1:11" ht="24.75" customHeight="1">
      <c r="A114" s="2"/>
      <c r="B114" s="2"/>
      <c r="C114" s="2"/>
      <c r="D114" s="2"/>
      <c r="E114" s="2"/>
      <c r="F114" s="21" t="s">
        <v>14</v>
      </c>
      <c r="G114" s="72">
        <v>1</v>
      </c>
      <c r="H114" s="21">
        <v>0.1</v>
      </c>
      <c r="I114" s="18">
        <f t="shared" si="9"/>
        <v>0.1</v>
      </c>
      <c r="J114" s="41"/>
      <c r="K114" s="2"/>
    </row>
    <row r="115" spans="1:11" ht="24.75" customHeight="1" thickBot="1">
      <c r="A115" s="2"/>
      <c r="B115" s="2"/>
      <c r="C115" s="2"/>
      <c r="D115" s="2"/>
      <c r="E115" s="2"/>
      <c r="F115" s="22" t="s">
        <v>15</v>
      </c>
      <c r="G115" s="74">
        <v>1</v>
      </c>
      <c r="H115" s="22">
        <v>0.1</v>
      </c>
      <c r="I115" s="19">
        <f t="shared" si="9"/>
        <v>0.1</v>
      </c>
      <c r="J115" s="44"/>
      <c r="K115" s="2"/>
    </row>
    <row r="116" spans="1:11" ht="24.75" customHeight="1">
      <c r="A116" s="2"/>
      <c r="B116" s="2"/>
      <c r="C116" s="2"/>
      <c r="D116" s="2"/>
      <c r="E116" s="2"/>
      <c r="F116" s="20" t="s">
        <v>16</v>
      </c>
      <c r="G116" s="73">
        <v>0</v>
      </c>
      <c r="H116" s="20">
        <v>0.2</v>
      </c>
      <c r="I116" s="17">
        <f t="shared" si="9"/>
        <v>0</v>
      </c>
      <c r="J116" s="42">
        <f>I116+I117+I118</f>
        <v>0</v>
      </c>
      <c r="K116" s="2"/>
    </row>
    <row r="117" spans="1:11" ht="24.75" customHeight="1">
      <c r="A117" s="2"/>
      <c r="B117" s="2"/>
      <c r="C117" s="2"/>
      <c r="D117" s="2"/>
      <c r="E117" s="2"/>
      <c r="F117" s="21" t="s">
        <v>17</v>
      </c>
      <c r="G117" s="72">
        <v>0</v>
      </c>
      <c r="H117" s="21">
        <v>0.1</v>
      </c>
      <c r="I117" s="18">
        <f t="shared" si="9"/>
        <v>0</v>
      </c>
      <c r="J117" s="41"/>
      <c r="K117" s="2"/>
    </row>
    <row r="118" spans="1:11" ht="24.75" customHeight="1" thickBot="1">
      <c r="A118" s="2"/>
      <c r="B118" s="2"/>
      <c r="C118" s="2"/>
      <c r="D118" s="2"/>
      <c r="E118" s="2"/>
      <c r="F118" s="22" t="s">
        <v>18</v>
      </c>
      <c r="G118" s="74">
        <v>0</v>
      </c>
      <c r="H118" s="22">
        <v>0.1</v>
      </c>
      <c r="I118" s="19">
        <f t="shared" si="9"/>
        <v>0</v>
      </c>
      <c r="J118" s="44"/>
      <c r="K118" s="2"/>
    </row>
    <row r="119" spans="1:11" ht="24.75" customHeight="1">
      <c r="A119" s="2"/>
      <c r="B119" s="2"/>
      <c r="C119" s="2"/>
      <c r="D119" s="2"/>
      <c r="E119" s="2"/>
      <c r="F119" s="23" t="s">
        <v>19</v>
      </c>
      <c r="G119" s="73">
        <v>0</v>
      </c>
      <c r="H119" s="23">
        <v>0.1</v>
      </c>
      <c r="I119" s="17">
        <f t="shared" si="9"/>
        <v>0</v>
      </c>
      <c r="J119" s="42">
        <f>I119+I120+I121</f>
        <v>0</v>
      </c>
      <c r="K119" s="2"/>
    </row>
    <row r="120" spans="1:11" ht="24.75" customHeight="1">
      <c r="A120" s="2"/>
      <c r="B120" s="2"/>
      <c r="C120" s="2"/>
      <c r="D120" s="2"/>
      <c r="E120" s="2"/>
      <c r="F120" s="21" t="s">
        <v>20</v>
      </c>
      <c r="G120" s="72">
        <v>0</v>
      </c>
      <c r="H120" s="21">
        <v>0.05</v>
      </c>
      <c r="I120" s="18">
        <f t="shared" si="9"/>
        <v>0</v>
      </c>
      <c r="J120" s="41"/>
      <c r="K120" s="2"/>
    </row>
    <row r="121" spans="1:11" ht="24.75" customHeight="1" thickBot="1">
      <c r="A121" s="3"/>
      <c r="B121" s="3"/>
      <c r="C121" s="3"/>
      <c r="D121" s="3"/>
      <c r="E121" s="3"/>
      <c r="F121" s="22" t="s">
        <v>21</v>
      </c>
      <c r="G121" s="74">
        <v>0</v>
      </c>
      <c r="H121" s="22">
        <v>0.05</v>
      </c>
      <c r="I121" s="19">
        <f t="shared" si="9"/>
        <v>0</v>
      </c>
      <c r="J121" s="44"/>
      <c r="K121" s="3"/>
    </row>
    <row r="122" spans="1:11" ht="24.75" customHeight="1">
      <c r="A122" s="4">
        <v>3</v>
      </c>
      <c r="B122" s="4">
        <v>3.2</v>
      </c>
      <c r="C122" s="4" t="s">
        <v>7</v>
      </c>
      <c r="D122" s="4" t="s">
        <v>5</v>
      </c>
      <c r="E122" s="4">
        <v>11</v>
      </c>
      <c r="F122" s="20" t="s">
        <v>10</v>
      </c>
      <c r="G122" s="73">
        <v>1</v>
      </c>
      <c r="H122" s="20">
        <v>0.4</v>
      </c>
      <c r="I122" s="17">
        <f>G122*H122</f>
        <v>0.4</v>
      </c>
      <c r="J122" s="42">
        <f>I122+I123+I124</f>
        <v>1</v>
      </c>
      <c r="K122" s="4">
        <f>J122+J125+J128+J131</f>
        <v>1.4</v>
      </c>
    </row>
    <row r="123" spans="1:11" ht="24.75" customHeight="1">
      <c r="A123" s="2"/>
      <c r="B123" s="2"/>
      <c r="C123" s="2"/>
      <c r="D123" s="2"/>
      <c r="E123" s="2"/>
      <c r="F123" s="21" t="s">
        <v>11</v>
      </c>
      <c r="G123" s="72">
        <v>1</v>
      </c>
      <c r="H123" s="21">
        <v>0.4</v>
      </c>
      <c r="I123" s="18">
        <f aca="true" t="shared" si="10" ref="I123:I133">G123*H123</f>
        <v>0.4</v>
      </c>
      <c r="J123" s="41"/>
      <c r="K123" s="2"/>
    </row>
    <row r="124" spans="1:11" ht="24.75" customHeight="1" thickBot="1">
      <c r="A124" s="2"/>
      <c r="B124" s="2"/>
      <c r="C124" s="2"/>
      <c r="D124" s="2"/>
      <c r="E124" s="2"/>
      <c r="F124" s="22" t="s">
        <v>12</v>
      </c>
      <c r="G124" s="74">
        <v>1</v>
      </c>
      <c r="H124" s="22">
        <v>0.2</v>
      </c>
      <c r="I124" s="19">
        <f t="shared" si="10"/>
        <v>0.2</v>
      </c>
      <c r="J124" s="44"/>
      <c r="K124" s="2"/>
    </row>
    <row r="125" spans="1:11" ht="24.75" customHeight="1">
      <c r="A125" s="2"/>
      <c r="B125" s="2"/>
      <c r="C125" s="2"/>
      <c r="D125" s="2"/>
      <c r="E125" s="2"/>
      <c r="F125" s="20" t="s">
        <v>13</v>
      </c>
      <c r="G125" s="73">
        <v>1</v>
      </c>
      <c r="H125" s="20">
        <v>0.2</v>
      </c>
      <c r="I125" s="17">
        <f t="shared" si="10"/>
        <v>0.2</v>
      </c>
      <c r="J125" s="42">
        <f>I125+I126+I127</f>
        <v>0.4</v>
      </c>
      <c r="K125" s="2"/>
    </row>
    <row r="126" spans="1:11" ht="24.75" customHeight="1">
      <c r="A126" s="2"/>
      <c r="B126" s="2"/>
      <c r="C126" s="2"/>
      <c r="D126" s="2"/>
      <c r="E126" s="2"/>
      <c r="F126" s="21" t="s">
        <v>14</v>
      </c>
      <c r="G126" s="72">
        <v>1</v>
      </c>
      <c r="H126" s="21">
        <v>0.1</v>
      </c>
      <c r="I126" s="18">
        <f t="shared" si="10"/>
        <v>0.1</v>
      </c>
      <c r="J126" s="41"/>
      <c r="K126" s="2"/>
    </row>
    <row r="127" spans="1:11" ht="24.75" customHeight="1" thickBot="1">
      <c r="A127" s="2"/>
      <c r="B127" s="2"/>
      <c r="C127" s="2"/>
      <c r="D127" s="2"/>
      <c r="E127" s="2"/>
      <c r="F127" s="22" t="s">
        <v>15</v>
      </c>
      <c r="G127" s="74">
        <v>1</v>
      </c>
      <c r="H127" s="22">
        <v>0.1</v>
      </c>
      <c r="I127" s="19">
        <f t="shared" si="10"/>
        <v>0.1</v>
      </c>
      <c r="J127" s="44"/>
      <c r="K127" s="2"/>
    </row>
    <row r="128" spans="1:11" ht="24.75" customHeight="1">
      <c r="A128" s="2"/>
      <c r="B128" s="2"/>
      <c r="C128" s="2"/>
      <c r="D128" s="2"/>
      <c r="E128" s="2"/>
      <c r="F128" s="20" t="s">
        <v>16</v>
      </c>
      <c r="G128" s="73">
        <v>0</v>
      </c>
      <c r="H128" s="20">
        <v>0.2</v>
      </c>
      <c r="I128" s="17">
        <f t="shared" si="10"/>
        <v>0</v>
      </c>
      <c r="J128" s="42">
        <f>I128+I129+I130</f>
        <v>0</v>
      </c>
      <c r="K128" s="2"/>
    </row>
    <row r="129" spans="1:11" ht="24.75" customHeight="1">
      <c r="A129" s="2"/>
      <c r="B129" s="2"/>
      <c r="C129" s="2"/>
      <c r="D129" s="2"/>
      <c r="E129" s="2"/>
      <c r="F129" s="21" t="s">
        <v>17</v>
      </c>
      <c r="G129" s="72">
        <v>0</v>
      </c>
      <c r="H129" s="21">
        <v>0.1</v>
      </c>
      <c r="I129" s="18">
        <f t="shared" si="10"/>
        <v>0</v>
      </c>
      <c r="J129" s="41"/>
      <c r="K129" s="2"/>
    </row>
    <row r="130" spans="1:11" ht="24.75" customHeight="1" thickBot="1">
      <c r="A130" s="2"/>
      <c r="B130" s="2"/>
      <c r="C130" s="2"/>
      <c r="D130" s="2"/>
      <c r="E130" s="2"/>
      <c r="F130" s="22" t="s">
        <v>18</v>
      </c>
      <c r="G130" s="74">
        <v>0</v>
      </c>
      <c r="H130" s="22">
        <v>0.1</v>
      </c>
      <c r="I130" s="19">
        <f t="shared" si="10"/>
        <v>0</v>
      </c>
      <c r="J130" s="44"/>
      <c r="K130" s="2"/>
    </row>
    <row r="131" spans="1:11" ht="24.75" customHeight="1">
      <c r="A131" s="2"/>
      <c r="B131" s="2"/>
      <c r="C131" s="2"/>
      <c r="D131" s="2"/>
      <c r="E131" s="2"/>
      <c r="F131" s="23" t="s">
        <v>19</v>
      </c>
      <c r="G131" s="73">
        <v>0</v>
      </c>
      <c r="H131" s="23">
        <v>0.1</v>
      </c>
      <c r="I131" s="17">
        <f t="shared" si="10"/>
        <v>0</v>
      </c>
      <c r="J131" s="42">
        <f>I131+I132+I133</f>
        <v>0</v>
      </c>
      <c r="K131" s="2"/>
    </row>
    <row r="132" spans="1:11" ht="24.75" customHeight="1">
      <c r="A132" s="2"/>
      <c r="B132" s="2"/>
      <c r="C132" s="2"/>
      <c r="D132" s="2"/>
      <c r="E132" s="2"/>
      <c r="F132" s="21" t="s">
        <v>20</v>
      </c>
      <c r="G132" s="72">
        <v>0</v>
      </c>
      <c r="H132" s="21">
        <v>0.05</v>
      </c>
      <c r="I132" s="18">
        <f t="shared" si="10"/>
        <v>0</v>
      </c>
      <c r="J132" s="41"/>
      <c r="K132" s="2"/>
    </row>
    <row r="133" spans="1:11" ht="24.75" customHeight="1" thickBot="1">
      <c r="A133" s="3"/>
      <c r="B133" s="3"/>
      <c r="C133" s="3"/>
      <c r="D133" s="3"/>
      <c r="E133" s="3"/>
      <c r="F133" s="22" t="s">
        <v>21</v>
      </c>
      <c r="G133" s="74">
        <v>0</v>
      </c>
      <c r="H133" s="22">
        <v>0.05</v>
      </c>
      <c r="I133" s="19">
        <f t="shared" si="10"/>
        <v>0</v>
      </c>
      <c r="J133" s="44"/>
      <c r="K133" s="3"/>
    </row>
  </sheetData>
  <sheetProtection password="CC35" sheet="1"/>
  <dataValidations count="2">
    <dataValidation type="list" allowBlank="1" showInputMessage="1" showErrorMessage="1" sqref="C110 C122 C2:C98">
      <formula1>"ก,ข,ค"</formula1>
    </dataValidation>
    <dataValidation type="list" allowBlank="1" showInputMessage="1" showErrorMessage="1" sqref="D110 D122 D2:D98">
      <formula1>"How,What,How&amp;What"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8" sqref="F8"/>
    </sheetView>
  </sheetViews>
  <sheetFormatPr defaultColWidth="9.00390625" defaultRowHeight="24.75" customHeight="1"/>
  <cols>
    <col min="1" max="1" width="9.00390625" style="1" customWidth="1"/>
    <col min="2" max="2" width="10.25390625" style="1" customWidth="1"/>
    <col min="3" max="3" width="12.375" style="1" customWidth="1"/>
    <col min="4" max="4" width="11.125" style="1" customWidth="1"/>
    <col min="5" max="5" width="15.125" style="1" customWidth="1"/>
    <col min="6" max="6" width="9.75390625" style="1" customWidth="1"/>
    <col min="7" max="7" width="15.25390625" style="1" customWidth="1"/>
    <col min="8" max="8" width="15.625" style="1" customWidth="1"/>
    <col min="9" max="9" width="17.875" style="0" customWidth="1"/>
  </cols>
  <sheetData>
    <row r="1" ht="24.75" customHeight="1" thickBot="1">
      <c r="A1" s="91" t="s">
        <v>49</v>
      </c>
    </row>
    <row r="2" spans="1:10" s="119" customFormat="1" ht="33" customHeight="1" thickBot="1">
      <c r="A2" s="134" t="s">
        <v>0</v>
      </c>
      <c r="B2" s="117" t="s">
        <v>2</v>
      </c>
      <c r="C2" s="135" t="s">
        <v>3</v>
      </c>
      <c r="D2" s="114" t="s">
        <v>79</v>
      </c>
      <c r="E2" s="115" t="s">
        <v>70</v>
      </c>
      <c r="F2" s="115" t="s">
        <v>2</v>
      </c>
      <c r="G2" s="115" t="s">
        <v>71</v>
      </c>
      <c r="H2" s="117" t="s">
        <v>72</v>
      </c>
      <c r="I2" s="115" t="s">
        <v>73</v>
      </c>
      <c r="J2" s="118"/>
    </row>
    <row r="3" spans="1:9" ht="24.75" customHeight="1" thickBot="1">
      <c r="A3" s="9">
        <f>'[1]หมวด 3-1'!E2</f>
        <v>1</v>
      </c>
      <c r="B3" s="4">
        <v>3.1</v>
      </c>
      <c r="C3" s="10" t="s">
        <v>5</v>
      </c>
      <c r="D3" s="10" t="s">
        <v>4</v>
      </c>
      <c r="E3" s="41">
        <f>('หมวด3-1'!K2+'หมวด3-1'!K14+'หมวด3-1'!K26)/3</f>
        <v>1.5999999999999996</v>
      </c>
      <c r="F3" s="4">
        <f>B3</f>
        <v>3.1</v>
      </c>
      <c r="G3" s="90">
        <f>('หมวด3-1'!K2+'หมวด3-1'!K14+'หมวด3-1'!K26)/3</f>
        <v>1.5999999999999996</v>
      </c>
      <c r="H3" s="97">
        <f>IF(G3&gt;5,0.5,IF(G3&gt;3,0.4,IF(G3&gt;2,0.3,IF(G3&gt;1,0.2,0.1))))</f>
        <v>0.2</v>
      </c>
      <c r="I3" s="100">
        <f>H3+H6</f>
        <v>0.5</v>
      </c>
    </row>
    <row r="4" spans="1:9" ht="24.75" customHeight="1">
      <c r="A4" s="11">
        <f>'[1]หมวด 3-1'!E14</f>
        <v>2</v>
      </c>
      <c r="B4" s="5">
        <v>3.1</v>
      </c>
      <c r="C4" s="14" t="s">
        <v>5</v>
      </c>
      <c r="D4" s="14" t="s">
        <v>4</v>
      </c>
      <c r="E4" s="5"/>
      <c r="F4" s="5">
        <f aca="true" t="shared" si="0" ref="F4:F13">B4</f>
        <v>3.1</v>
      </c>
      <c r="G4" s="11"/>
      <c r="H4" s="98"/>
      <c r="I4" s="102"/>
    </row>
    <row r="5" spans="1:9" ht="24.75" customHeight="1" thickBot="1">
      <c r="A5" s="11">
        <f>'[1]หมวด 3-1'!E26</f>
        <v>3</v>
      </c>
      <c r="B5" s="5">
        <v>3.1</v>
      </c>
      <c r="C5" s="14" t="s">
        <v>5</v>
      </c>
      <c r="D5" s="16" t="s">
        <v>4</v>
      </c>
      <c r="E5" s="6"/>
      <c r="F5" s="6">
        <f t="shared" si="0"/>
        <v>3.1</v>
      </c>
      <c r="G5" s="15"/>
      <c r="H5" s="98"/>
      <c r="I5" s="102"/>
    </row>
    <row r="6" spans="1:9" ht="24.75" customHeight="1">
      <c r="A6" s="11">
        <f>'[1]หมวด 3-1'!E38</f>
        <v>4</v>
      </c>
      <c r="B6" s="5">
        <v>3.2</v>
      </c>
      <c r="C6" s="14" t="s">
        <v>5</v>
      </c>
      <c r="D6" s="14" t="s">
        <v>4</v>
      </c>
      <c r="E6" s="41">
        <f>('หมวด3-1'!K38+'หมวด3-1'!K50+'หมวด3-1'!K62+'หมวด3-1'!K74)/4</f>
        <v>2.9</v>
      </c>
      <c r="F6" s="5">
        <f t="shared" si="0"/>
        <v>3.2</v>
      </c>
      <c r="G6" s="92">
        <f>('หมวด3-1'!K38+'หมวด3-1'!K50+'หมวด3-1'!K62+'หมวด3-1'!K74+'หมวด3-1'!K86+'หมวด3-1'!K98+'หมวด3-1'!K110+'หมวด3-1'!K122)/8</f>
        <v>2.15</v>
      </c>
      <c r="H6" s="97">
        <f>IF(G6&gt;5,0.5,IF(G6&gt;3,0.4,IF(G6&gt;2,0.3,IF(G6&gt;1,0.2,0.1))))</f>
        <v>0.3</v>
      </c>
      <c r="I6" s="102"/>
    </row>
    <row r="7" spans="1:8" ht="24.75" customHeight="1">
      <c r="A7" s="11">
        <f>'[1]หมวด 3-1'!E50</f>
        <v>5</v>
      </c>
      <c r="B7" s="5">
        <v>3.2</v>
      </c>
      <c r="C7" s="14" t="s">
        <v>5</v>
      </c>
      <c r="D7" s="14" t="s">
        <v>4</v>
      </c>
      <c r="E7" s="33"/>
      <c r="F7" s="5">
        <f t="shared" si="0"/>
        <v>3.2</v>
      </c>
      <c r="G7" s="11"/>
      <c r="H7" s="5"/>
    </row>
    <row r="8" spans="1:8" ht="24.75" customHeight="1">
      <c r="A8" s="11">
        <f>'[1]หมวด 3-1'!E62</f>
        <v>6</v>
      </c>
      <c r="B8" s="5">
        <v>3.2</v>
      </c>
      <c r="C8" s="14" t="s">
        <v>5</v>
      </c>
      <c r="D8" s="14" t="s">
        <v>4</v>
      </c>
      <c r="E8" s="5"/>
      <c r="F8" s="5">
        <f t="shared" si="0"/>
        <v>3.2</v>
      </c>
      <c r="G8" s="11"/>
      <c r="H8" s="5"/>
    </row>
    <row r="9" spans="1:8" ht="24.75" customHeight="1" thickBot="1">
      <c r="A9" s="11">
        <f>'[1]หมวด 3-1'!E74</f>
        <v>7</v>
      </c>
      <c r="B9" s="5">
        <v>3.2</v>
      </c>
      <c r="C9" s="14" t="s">
        <v>5</v>
      </c>
      <c r="D9" s="16" t="s">
        <v>4</v>
      </c>
      <c r="E9" s="6"/>
      <c r="F9" s="5">
        <f t="shared" si="0"/>
        <v>3.2</v>
      </c>
      <c r="G9" s="11"/>
      <c r="H9" s="5"/>
    </row>
    <row r="10" spans="1:8" ht="24.75" customHeight="1">
      <c r="A10" s="11">
        <f>'[1]หมวด 3-1'!E86</f>
        <v>8</v>
      </c>
      <c r="B10" s="5">
        <v>3.2</v>
      </c>
      <c r="C10" s="14" t="s">
        <v>5</v>
      </c>
      <c r="D10" s="14" t="s">
        <v>7</v>
      </c>
      <c r="E10" s="58">
        <f>('หมวด3-1'!K86+'หมวด3-1'!K98+'หมวด3-1'!K110+'หมวด3-1'!K122)/4</f>
        <v>1.4</v>
      </c>
      <c r="F10" s="5">
        <f t="shared" si="0"/>
        <v>3.2</v>
      </c>
      <c r="G10" s="11"/>
      <c r="H10" s="5"/>
    </row>
    <row r="11" spans="1:8" ht="24.75" customHeight="1">
      <c r="A11" s="11">
        <f>'[1]หมวด 3-1'!E98</f>
        <v>9</v>
      </c>
      <c r="B11" s="5">
        <v>3.2</v>
      </c>
      <c r="C11" s="14" t="s">
        <v>5</v>
      </c>
      <c r="D11" s="14" t="s">
        <v>7</v>
      </c>
      <c r="E11" s="5"/>
      <c r="F11" s="5">
        <f t="shared" si="0"/>
        <v>3.2</v>
      </c>
      <c r="G11" s="11"/>
      <c r="H11" s="5"/>
    </row>
    <row r="12" spans="1:8" ht="24.75" customHeight="1">
      <c r="A12" s="11">
        <f>'[1]หมวด 3-1'!E110</f>
        <v>10</v>
      </c>
      <c r="B12" s="5">
        <v>3.2</v>
      </c>
      <c r="C12" s="14" t="s">
        <v>5</v>
      </c>
      <c r="D12" s="14" t="s">
        <v>7</v>
      </c>
      <c r="E12" s="5"/>
      <c r="F12" s="5">
        <f t="shared" si="0"/>
        <v>3.2</v>
      </c>
      <c r="G12" s="11"/>
      <c r="H12" s="5"/>
    </row>
    <row r="13" spans="1:8" ht="24.75" customHeight="1" thickBot="1">
      <c r="A13" s="15">
        <f>'[1]หมวด 3-1'!E122</f>
        <v>11</v>
      </c>
      <c r="B13" s="6">
        <v>3.2</v>
      </c>
      <c r="C13" s="16" t="s">
        <v>5</v>
      </c>
      <c r="D13" s="16" t="s">
        <v>7</v>
      </c>
      <c r="E13" s="15"/>
      <c r="F13" s="6">
        <f t="shared" si="0"/>
        <v>3.2</v>
      </c>
      <c r="G13" s="93"/>
      <c r="H13" s="6"/>
    </row>
    <row r="14" spans="4:5" s="1" customFormat="1" ht="24.75" customHeight="1">
      <c r="D14" s="12"/>
      <c r="E14" s="12"/>
    </row>
    <row r="15" spans="4:5" s="1" customFormat="1" ht="24.75" customHeight="1">
      <c r="D15" s="12"/>
      <c r="E15" s="12"/>
    </row>
  </sheetData>
  <sheetProtection password="CC35" sheet="1"/>
  <dataValidations count="2">
    <dataValidation type="list" allowBlank="1" showInputMessage="1" showErrorMessage="1" sqref="A18:A30 C3:C15">
      <formula1>"How,What,How&amp;What"</formula1>
    </dataValidation>
    <dataValidation type="list" allowBlank="1" showInputMessage="1" showErrorMessage="1" sqref="E18:E30 D3:D15">
      <formula1>"ก,ข,ค"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selection activeCell="G13" sqref="G13"/>
    </sheetView>
  </sheetViews>
  <sheetFormatPr defaultColWidth="9.00390625" defaultRowHeight="24.75" customHeight="1"/>
  <cols>
    <col min="1" max="1" width="7.75390625" style="0" customWidth="1"/>
    <col min="3" max="3" width="10.375" style="0" customWidth="1"/>
    <col min="4" max="4" width="11.50390625" style="0" customWidth="1"/>
    <col min="7" max="7" width="15.25390625" style="81" customWidth="1"/>
    <col min="8" max="8" width="10.125" style="0" customWidth="1"/>
    <col min="9" max="9" width="11.75390625" style="0" customWidth="1"/>
    <col min="10" max="10" width="11.125" style="0" customWidth="1"/>
    <col min="11" max="11" width="16.50390625" style="0" customWidth="1"/>
  </cols>
  <sheetData>
    <row r="1" spans="1:13" s="119" customFormat="1" ht="27" customHeight="1" thickBot="1">
      <c r="A1" s="115" t="s">
        <v>1</v>
      </c>
      <c r="B1" s="115" t="s">
        <v>2</v>
      </c>
      <c r="C1" s="122" t="s">
        <v>76</v>
      </c>
      <c r="D1" s="115" t="s">
        <v>3</v>
      </c>
      <c r="E1" s="115" t="s">
        <v>0</v>
      </c>
      <c r="F1" s="115" t="s">
        <v>22</v>
      </c>
      <c r="G1" s="123" t="s">
        <v>60</v>
      </c>
      <c r="H1" s="115" t="s">
        <v>23</v>
      </c>
      <c r="I1" s="115" t="s">
        <v>77</v>
      </c>
      <c r="J1" s="115" t="s">
        <v>25</v>
      </c>
      <c r="K1" s="111" t="s">
        <v>78</v>
      </c>
      <c r="L1" s="124"/>
      <c r="M1" s="118"/>
    </row>
    <row r="2" spans="1:11" ht="24.75" customHeight="1">
      <c r="A2" s="4">
        <v>4</v>
      </c>
      <c r="B2" s="4">
        <v>4.1</v>
      </c>
      <c r="C2" s="4" t="s">
        <v>4</v>
      </c>
      <c r="D2" s="51" t="s">
        <v>5</v>
      </c>
      <c r="E2" s="51">
        <v>1</v>
      </c>
      <c r="F2" s="23" t="s">
        <v>10</v>
      </c>
      <c r="G2" s="73">
        <v>1</v>
      </c>
      <c r="H2" s="17">
        <v>0.4</v>
      </c>
      <c r="I2" s="24">
        <f>G2*H2</f>
        <v>0.4</v>
      </c>
      <c r="J2" s="41">
        <f>I2+I3+I4</f>
        <v>1</v>
      </c>
      <c r="K2" s="42">
        <f>J2+J5+J8+J11</f>
        <v>1.4</v>
      </c>
    </row>
    <row r="3" spans="1:11" ht="24.75" customHeight="1">
      <c r="A3" s="5"/>
      <c r="B3" s="5"/>
      <c r="C3" s="5"/>
      <c r="D3" s="33"/>
      <c r="E3" s="33"/>
      <c r="F3" s="21" t="s">
        <v>11</v>
      </c>
      <c r="G3" s="72">
        <v>1</v>
      </c>
      <c r="H3" s="18">
        <v>0.4</v>
      </c>
      <c r="I3" s="25">
        <f aca="true" t="shared" si="0" ref="I3:I13">G3*H3</f>
        <v>0.4</v>
      </c>
      <c r="J3" s="41"/>
      <c r="K3" s="66"/>
    </row>
    <row r="4" spans="1:11" ht="24.75" customHeight="1" thickBot="1">
      <c r="A4" s="5"/>
      <c r="B4" s="5"/>
      <c r="C4" s="5"/>
      <c r="D4" s="33"/>
      <c r="E4" s="33"/>
      <c r="F4" s="22" t="s">
        <v>12</v>
      </c>
      <c r="G4" s="74">
        <v>1</v>
      </c>
      <c r="H4" s="19">
        <v>0.2</v>
      </c>
      <c r="I4" s="26">
        <f t="shared" si="0"/>
        <v>0.2</v>
      </c>
      <c r="J4" s="44"/>
      <c r="K4" s="66"/>
    </row>
    <row r="5" spans="1:11" ht="24.75" customHeight="1">
      <c r="A5" s="5"/>
      <c r="B5" s="5"/>
      <c r="C5" s="5"/>
      <c r="D5" s="33"/>
      <c r="E5" s="33"/>
      <c r="F5" s="20" t="s">
        <v>13</v>
      </c>
      <c r="G5" s="73">
        <v>1</v>
      </c>
      <c r="H5" s="17">
        <v>0.2</v>
      </c>
      <c r="I5" s="27">
        <f t="shared" si="0"/>
        <v>0.2</v>
      </c>
      <c r="J5" s="42">
        <f>I5+I6+I7</f>
        <v>0.4</v>
      </c>
      <c r="K5" s="66"/>
    </row>
    <row r="6" spans="1:11" ht="24.75" customHeight="1">
      <c r="A6" s="5"/>
      <c r="B6" s="5"/>
      <c r="C6" s="5"/>
      <c r="D6" s="33"/>
      <c r="E6" s="33"/>
      <c r="F6" s="21" t="s">
        <v>14</v>
      </c>
      <c r="G6" s="72">
        <v>1</v>
      </c>
      <c r="H6" s="18">
        <v>0.1</v>
      </c>
      <c r="I6" s="25">
        <f t="shared" si="0"/>
        <v>0.1</v>
      </c>
      <c r="J6" s="41"/>
      <c r="K6" s="66"/>
    </row>
    <row r="7" spans="1:11" ht="24.75" customHeight="1" thickBot="1">
      <c r="A7" s="5"/>
      <c r="B7" s="5"/>
      <c r="C7" s="5"/>
      <c r="D7" s="33"/>
      <c r="E7" s="33"/>
      <c r="F7" s="22" t="s">
        <v>15</v>
      </c>
      <c r="G7" s="74">
        <v>1</v>
      </c>
      <c r="H7" s="19">
        <v>0.1</v>
      </c>
      <c r="I7" s="26">
        <f t="shared" si="0"/>
        <v>0.1</v>
      </c>
      <c r="J7" s="44"/>
      <c r="K7" s="66"/>
    </row>
    <row r="8" spans="1:11" ht="24.75" customHeight="1">
      <c r="A8" s="5"/>
      <c r="B8" s="5"/>
      <c r="C8" s="5"/>
      <c r="D8" s="33"/>
      <c r="E8" s="33"/>
      <c r="F8" s="20" t="s">
        <v>16</v>
      </c>
      <c r="G8" s="73">
        <v>0</v>
      </c>
      <c r="H8" s="17">
        <v>0.2</v>
      </c>
      <c r="I8" s="27">
        <f t="shared" si="0"/>
        <v>0</v>
      </c>
      <c r="J8" s="42">
        <f>I8+I9+I10</f>
        <v>0</v>
      </c>
      <c r="K8" s="66"/>
    </row>
    <row r="9" spans="1:11" ht="24.75" customHeight="1">
      <c r="A9" s="5"/>
      <c r="B9" s="5"/>
      <c r="C9" s="5"/>
      <c r="D9" s="33"/>
      <c r="E9" s="33"/>
      <c r="F9" s="21" t="s">
        <v>17</v>
      </c>
      <c r="G9" s="72">
        <v>0</v>
      </c>
      <c r="H9" s="18">
        <v>0.1</v>
      </c>
      <c r="I9" s="25">
        <f t="shared" si="0"/>
        <v>0</v>
      </c>
      <c r="J9" s="41"/>
      <c r="K9" s="66"/>
    </row>
    <row r="10" spans="1:11" ht="24.75" customHeight="1" thickBot="1">
      <c r="A10" s="5"/>
      <c r="B10" s="5"/>
      <c r="C10" s="5"/>
      <c r="D10" s="33"/>
      <c r="E10" s="33"/>
      <c r="F10" s="22" t="s">
        <v>18</v>
      </c>
      <c r="G10" s="74">
        <v>0</v>
      </c>
      <c r="H10" s="19">
        <v>0.1</v>
      </c>
      <c r="I10" s="26">
        <f t="shared" si="0"/>
        <v>0</v>
      </c>
      <c r="J10" s="44"/>
      <c r="K10" s="66"/>
    </row>
    <row r="11" spans="1:11" ht="24.75" customHeight="1">
      <c r="A11" s="5"/>
      <c r="B11" s="5"/>
      <c r="C11" s="5"/>
      <c r="D11" s="33"/>
      <c r="E11" s="33"/>
      <c r="F11" s="20" t="s">
        <v>19</v>
      </c>
      <c r="G11" s="73">
        <v>0</v>
      </c>
      <c r="H11" s="17">
        <v>0.1</v>
      </c>
      <c r="I11" s="17">
        <f t="shared" si="0"/>
        <v>0</v>
      </c>
      <c r="J11" s="42">
        <f>I11+I12+I13</f>
        <v>0</v>
      </c>
      <c r="K11" s="66"/>
    </row>
    <row r="12" spans="1:11" ht="24.75" customHeight="1">
      <c r="A12" s="5"/>
      <c r="B12" s="5"/>
      <c r="C12" s="5"/>
      <c r="D12" s="33"/>
      <c r="E12" s="33"/>
      <c r="F12" s="21" t="s">
        <v>20</v>
      </c>
      <c r="G12" s="72">
        <v>0</v>
      </c>
      <c r="H12" s="18">
        <v>0.05</v>
      </c>
      <c r="I12" s="18">
        <f t="shared" si="0"/>
        <v>0</v>
      </c>
      <c r="J12" s="41"/>
      <c r="K12" s="66"/>
    </row>
    <row r="13" spans="1:11" ht="24.75" customHeight="1" thickBot="1">
      <c r="A13" s="6"/>
      <c r="B13" s="6"/>
      <c r="C13" s="6"/>
      <c r="D13" s="37"/>
      <c r="E13" s="37"/>
      <c r="F13" s="22" t="s">
        <v>21</v>
      </c>
      <c r="G13" s="74">
        <v>0</v>
      </c>
      <c r="H13" s="19">
        <v>0.05</v>
      </c>
      <c r="I13" s="19">
        <f t="shared" si="0"/>
        <v>0</v>
      </c>
      <c r="J13" s="44"/>
      <c r="K13" s="67"/>
    </row>
    <row r="14" spans="1:11" ht="24.75" customHeight="1">
      <c r="A14" s="4">
        <v>4</v>
      </c>
      <c r="B14" s="4">
        <v>4.1</v>
      </c>
      <c r="C14" s="4" t="s">
        <v>4</v>
      </c>
      <c r="D14" s="4" t="s">
        <v>5</v>
      </c>
      <c r="E14" s="4">
        <v>2</v>
      </c>
      <c r="F14" s="23" t="s">
        <v>10</v>
      </c>
      <c r="G14" s="73">
        <v>1</v>
      </c>
      <c r="H14" s="17">
        <v>0.4</v>
      </c>
      <c r="I14" s="24">
        <f>G14*H14</f>
        <v>0.4</v>
      </c>
      <c r="J14" s="41">
        <f>I14+I15+I16</f>
        <v>1</v>
      </c>
      <c r="K14" s="42">
        <f>J14+J17+J20+J23</f>
        <v>1.4</v>
      </c>
    </row>
    <row r="15" spans="1:11" ht="24.75" customHeight="1">
      <c r="A15" s="5"/>
      <c r="B15" s="5"/>
      <c r="C15" s="5"/>
      <c r="D15" s="5"/>
      <c r="E15" s="5"/>
      <c r="F15" s="21" t="s">
        <v>11</v>
      </c>
      <c r="G15" s="72">
        <v>1</v>
      </c>
      <c r="H15" s="18">
        <v>0.4</v>
      </c>
      <c r="I15" s="25">
        <f aca="true" t="shared" si="1" ref="I15:I25">G15*H15</f>
        <v>0.4</v>
      </c>
      <c r="J15" s="41"/>
      <c r="K15" s="66"/>
    </row>
    <row r="16" spans="1:11" ht="24.75" customHeight="1" thickBot="1">
      <c r="A16" s="5"/>
      <c r="B16" s="5"/>
      <c r="C16" s="5"/>
      <c r="D16" s="5"/>
      <c r="E16" s="5"/>
      <c r="F16" s="22" t="s">
        <v>12</v>
      </c>
      <c r="G16" s="74">
        <v>1</v>
      </c>
      <c r="H16" s="19">
        <v>0.2</v>
      </c>
      <c r="I16" s="26">
        <f t="shared" si="1"/>
        <v>0.2</v>
      </c>
      <c r="J16" s="44"/>
      <c r="K16" s="66"/>
    </row>
    <row r="17" spans="1:11" ht="24.75" customHeight="1">
      <c r="A17" s="5"/>
      <c r="B17" s="5"/>
      <c r="C17" s="5"/>
      <c r="D17" s="5"/>
      <c r="E17" s="5"/>
      <c r="F17" s="20" t="s">
        <v>13</v>
      </c>
      <c r="G17" s="73">
        <v>1</v>
      </c>
      <c r="H17" s="17">
        <v>0.2</v>
      </c>
      <c r="I17" s="27">
        <f t="shared" si="1"/>
        <v>0.2</v>
      </c>
      <c r="J17" s="42">
        <f>I17+I18+I19</f>
        <v>0.4</v>
      </c>
      <c r="K17" s="66"/>
    </row>
    <row r="18" spans="1:11" ht="24.75" customHeight="1">
      <c r="A18" s="5"/>
      <c r="B18" s="5"/>
      <c r="C18" s="5"/>
      <c r="D18" s="5"/>
      <c r="E18" s="5"/>
      <c r="F18" s="21" t="s">
        <v>14</v>
      </c>
      <c r="G18" s="72">
        <v>1</v>
      </c>
      <c r="H18" s="18">
        <v>0.1</v>
      </c>
      <c r="I18" s="25">
        <f t="shared" si="1"/>
        <v>0.1</v>
      </c>
      <c r="J18" s="41"/>
      <c r="K18" s="66"/>
    </row>
    <row r="19" spans="1:11" ht="24.75" customHeight="1" thickBot="1">
      <c r="A19" s="5"/>
      <c r="B19" s="5"/>
      <c r="C19" s="5"/>
      <c r="D19" s="5"/>
      <c r="E19" s="5"/>
      <c r="F19" s="22" t="s">
        <v>15</v>
      </c>
      <c r="G19" s="74">
        <v>1</v>
      </c>
      <c r="H19" s="19">
        <v>0.1</v>
      </c>
      <c r="I19" s="26">
        <f t="shared" si="1"/>
        <v>0.1</v>
      </c>
      <c r="J19" s="44"/>
      <c r="K19" s="66"/>
    </row>
    <row r="20" spans="1:11" ht="24.75" customHeight="1">
      <c r="A20" s="5"/>
      <c r="B20" s="5"/>
      <c r="C20" s="5"/>
      <c r="D20" s="5"/>
      <c r="E20" s="5"/>
      <c r="F20" s="20" t="s">
        <v>16</v>
      </c>
      <c r="G20" s="73">
        <v>0</v>
      </c>
      <c r="H20" s="17">
        <v>0.2</v>
      </c>
      <c r="I20" s="27">
        <f t="shared" si="1"/>
        <v>0</v>
      </c>
      <c r="J20" s="42">
        <f>I20+I21+I22</f>
        <v>0</v>
      </c>
      <c r="K20" s="66"/>
    </row>
    <row r="21" spans="1:11" ht="24.75" customHeight="1">
      <c r="A21" s="5"/>
      <c r="B21" s="5"/>
      <c r="C21" s="5"/>
      <c r="D21" s="5"/>
      <c r="E21" s="5"/>
      <c r="F21" s="21" t="s">
        <v>17</v>
      </c>
      <c r="G21" s="72">
        <v>0</v>
      </c>
      <c r="H21" s="18">
        <v>0.1</v>
      </c>
      <c r="I21" s="25">
        <f t="shared" si="1"/>
        <v>0</v>
      </c>
      <c r="J21" s="41"/>
      <c r="K21" s="66"/>
    </row>
    <row r="22" spans="1:11" ht="24.75" customHeight="1" thickBot="1">
      <c r="A22" s="5"/>
      <c r="B22" s="5"/>
      <c r="C22" s="5"/>
      <c r="D22" s="5"/>
      <c r="E22" s="5"/>
      <c r="F22" s="22" t="s">
        <v>18</v>
      </c>
      <c r="G22" s="74">
        <v>0</v>
      </c>
      <c r="H22" s="19">
        <v>0.1</v>
      </c>
      <c r="I22" s="26">
        <f t="shared" si="1"/>
        <v>0</v>
      </c>
      <c r="J22" s="44"/>
      <c r="K22" s="66"/>
    </row>
    <row r="23" spans="1:11" ht="24.75" customHeight="1">
      <c r="A23" s="5"/>
      <c r="B23" s="5"/>
      <c r="C23" s="5"/>
      <c r="D23" s="5"/>
      <c r="E23" s="5"/>
      <c r="F23" s="20" t="s">
        <v>19</v>
      </c>
      <c r="G23" s="73">
        <v>0</v>
      </c>
      <c r="H23" s="17">
        <v>0.1</v>
      </c>
      <c r="I23" s="17">
        <f t="shared" si="1"/>
        <v>0</v>
      </c>
      <c r="J23" s="42">
        <f>I23+I24+I25</f>
        <v>0</v>
      </c>
      <c r="K23" s="66"/>
    </row>
    <row r="24" spans="1:11" ht="24.75" customHeight="1">
      <c r="A24" s="5"/>
      <c r="B24" s="5"/>
      <c r="C24" s="5"/>
      <c r="D24" s="5"/>
      <c r="E24" s="5"/>
      <c r="F24" s="21" t="s">
        <v>20</v>
      </c>
      <c r="G24" s="72">
        <v>0</v>
      </c>
      <c r="H24" s="18">
        <v>0.05</v>
      </c>
      <c r="I24" s="18">
        <f t="shared" si="1"/>
        <v>0</v>
      </c>
      <c r="J24" s="41"/>
      <c r="K24" s="66"/>
    </row>
    <row r="25" spans="1:11" ht="24.75" customHeight="1" thickBot="1">
      <c r="A25" s="6"/>
      <c r="B25" s="6"/>
      <c r="C25" s="6"/>
      <c r="D25" s="6"/>
      <c r="E25" s="6"/>
      <c r="F25" s="22" t="s">
        <v>21</v>
      </c>
      <c r="G25" s="74">
        <v>0</v>
      </c>
      <c r="H25" s="19">
        <v>0.05</v>
      </c>
      <c r="I25" s="19">
        <f t="shared" si="1"/>
        <v>0</v>
      </c>
      <c r="J25" s="44"/>
      <c r="K25" s="67"/>
    </row>
    <row r="26" spans="1:11" ht="24.75" customHeight="1">
      <c r="A26" s="4">
        <v>4</v>
      </c>
      <c r="B26" s="4">
        <v>4.1</v>
      </c>
      <c r="C26" s="4" t="s">
        <v>4</v>
      </c>
      <c r="D26" s="51" t="s">
        <v>5</v>
      </c>
      <c r="E26" s="51">
        <v>3</v>
      </c>
      <c r="F26" s="23" t="s">
        <v>10</v>
      </c>
      <c r="G26" s="73">
        <v>1</v>
      </c>
      <c r="H26" s="17">
        <v>0.4</v>
      </c>
      <c r="I26" s="24">
        <f>G26*H26</f>
        <v>0.4</v>
      </c>
      <c r="J26" s="41">
        <f>I26+I27+I28</f>
        <v>1</v>
      </c>
      <c r="K26" s="42">
        <f>J26+J29+J32+J35</f>
        <v>1.4</v>
      </c>
    </row>
    <row r="27" spans="1:11" ht="24.75" customHeight="1">
      <c r="A27" s="5"/>
      <c r="B27" s="5"/>
      <c r="C27" s="5"/>
      <c r="D27" s="33"/>
      <c r="E27" s="33"/>
      <c r="F27" s="21" t="s">
        <v>11</v>
      </c>
      <c r="G27" s="72">
        <v>1</v>
      </c>
      <c r="H27" s="18">
        <v>0.4</v>
      </c>
      <c r="I27" s="25">
        <f aca="true" t="shared" si="2" ref="I27:I37">G27*H27</f>
        <v>0.4</v>
      </c>
      <c r="J27" s="41"/>
      <c r="K27" s="66"/>
    </row>
    <row r="28" spans="1:11" ht="24.75" customHeight="1" thickBot="1">
      <c r="A28" s="5"/>
      <c r="B28" s="5"/>
      <c r="C28" s="5"/>
      <c r="D28" s="33"/>
      <c r="E28" s="33"/>
      <c r="F28" s="22" t="s">
        <v>12</v>
      </c>
      <c r="G28" s="74">
        <v>1</v>
      </c>
      <c r="H28" s="19">
        <v>0.2</v>
      </c>
      <c r="I28" s="26">
        <f t="shared" si="2"/>
        <v>0.2</v>
      </c>
      <c r="J28" s="44"/>
      <c r="K28" s="66"/>
    </row>
    <row r="29" spans="1:11" ht="24.75" customHeight="1">
      <c r="A29" s="5"/>
      <c r="B29" s="5"/>
      <c r="C29" s="5"/>
      <c r="D29" s="33"/>
      <c r="E29" s="33"/>
      <c r="F29" s="20" t="s">
        <v>13</v>
      </c>
      <c r="G29" s="73">
        <v>1</v>
      </c>
      <c r="H29" s="17">
        <v>0.2</v>
      </c>
      <c r="I29" s="27">
        <f t="shared" si="2"/>
        <v>0.2</v>
      </c>
      <c r="J29" s="42">
        <f>I29+I30+I31</f>
        <v>0.4</v>
      </c>
      <c r="K29" s="66"/>
    </row>
    <row r="30" spans="1:11" ht="24.75" customHeight="1">
      <c r="A30" s="5"/>
      <c r="B30" s="5"/>
      <c r="C30" s="5"/>
      <c r="D30" s="33"/>
      <c r="E30" s="33"/>
      <c r="F30" s="21" t="s">
        <v>14</v>
      </c>
      <c r="G30" s="72">
        <v>1</v>
      </c>
      <c r="H30" s="18">
        <v>0.1</v>
      </c>
      <c r="I30" s="25">
        <f t="shared" si="2"/>
        <v>0.1</v>
      </c>
      <c r="J30" s="41"/>
      <c r="K30" s="66"/>
    </row>
    <row r="31" spans="1:11" ht="24.75" customHeight="1" thickBot="1">
      <c r="A31" s="5"/>
      <c r="B31" s="5"/>
      <c r="C31" s="5"/>
      <c r="D31" s="33"/>
      <c r="E31" s="33"/>
      <c r="F31" s="22" t="s">
        <v>15</v>
      </c>
      <c r="G31" s="74">
        <v>1</v>
      </c>
      <c r="H31" s="19">
        <v>0.1</v>
      </c>
      <c r="I31" s="26">
        <f t="shared" si="2"/>
        <v>0.1</v>
      </c>
      <c r="J31" s="44"/>
      <c r="K31" s="66"/>
    </row>
    <row r="32" spans="1:11" ht="24.75" customHeight="1">
      <c r="A32" s="5"/>
      <c r="B32" s="5"/>
      <c r="C32" s="5"/>
      <c r="D32" s="33"/>
      <c r="E32" s="33"/>
      <c r="F32" s="20" t="s">
        <v>16</v>
      </c>
      <c r="G32" s="73">
        <v>0</v>
      </c>
      <c r="H32" s="17">
        <v>0.2</v>
      </c>
      <c r="I32" s="27">
        <f t="shared" si="2"/>
        <v>0</v>
      </c>
      <c r="J32" s="42">
        <f>I32+I33+I34</f>
        <v>0</v>
      </c>
      <c r="K32" s="66"/>
    </row>
    <row r="33" spans="1:11" ht="24.75" customHeight="1">
      <c r="A33" s="5"/>
      <c r="B33" s="5"/>
      <c r="C33" s="5"/>
      <c r="D33" s="33"/>
      <c r="E33" s="33"/>
      <c r="F33" s="21" t="s">
        <v>17</v>
      </c>
      <c r="G33" s="72">
        <v>0</v>
      </c>
      <c r="H33" s="18">
        <v>0.1</v>
      </c>
      <c r="I33" s="25">
        <f t="shared" si="2"/>
        <v>0</v>
      </c>
      <c r="J33" s="41"/>
      <c r="K33" s="66"/>
    </row>
    <row r="34" spans="1:11" ht="24.75" customHeight="1" thickBot="1">
      <c r="A34" s="5"/>
      <c r="B34" s="5"/>
      <c r="C34" s="5"/>
      <c r="D34" s="33"/>
      <c r="E34" s="33"/>
      <c r="F34" s="22" t="s">
        <v>18</v>
      </c>
      <c r="G34" s="74">
        <v>0</v>
      </c>
      <c r="H34" s="19">
        <v>0.1</v>
      </c>
      <c r="I34" s="26">
        <f t="shared" si="2"/>
        <v>0</v>
      </c>
      <c r="J34" s="44"/>
      <c r="K34" s="66"/>
    </row>
    <row r="35" spans="1:11" ht="24.75" customHeight="1">
      <c r="A35" s="5"/>
      <c r="B35" s="5"/>
      <c r="C35" s="5"/>
      <c r="D35" s="33"/>
      <c r="E35" s="33"/>
      <c r="F35" s="20" t="s">
        <v>19</v>
      </c>
      <c r="G35" s="73">
        <v>0</v>
      </c>
      <c r="H35" s="17">
        <v>0.1</v>
      </c>
      <c r="I35" s="17">
        <f t="shared" si="2"/>
        <v>0</v>
      </c>
      <c r="J35" s="42">
        <f>I35+I36+I37</f>
        <v>0</v>
      </c>
      <c r="K35" s="66"/>
    </row>
    <row r="36" spans="1:11" ht="24.75" customHeight="1">
      <c r="A36" s="5"/>
      <c r="B36" s="5"/>
      <c r="C36" s="5"/>
      <c r="D36" s="33"/>
      <c r="E36" s="33"/>
      <c r="F36" s="21" t="s">
        <v>20</v>
      </c>
      <c r="G36" s="72">
        <v>0</v>
      </c>
      <c r="H36" s="18">
        <v>0.05</v>
      </c>
      <c r="I36" s="18">
        <f t="shared" si="2"/>
        <v>0</v>
      </c>
      <c r="J36" s="41"/>
      <c r="K36" s="66"/>
    </row>
    <row r="37" spans="1:11" ht="24.75" customHeight="1" thickBot="1">
      <c r="A37" s="6"/>
      <c r="B37" s="6"/>
      <c r="C37" s="6"/>
      <c r="D37" s="37"/>
      <c r="E37" s="37"/>
      <c r="F37" s="22" t="s">
        <v>21</v>
      </c>
      <c r="G37" s="74">
        <v>0</v>
      </c>
      <c r="H37" s="19">
        <v>0.05</v>
      </c>
      <c r="I37" s="19">
        <f t="shared" si="2"/>
        <v>0</v>
      </c>
      <c r="J37" s="44"/>
      <c r="K37" s="67"/>
    </row>
    <row r="38" spans="1:10" ht="24.75" customHeight="1" thickBot="1">
      <c r="A38" s="1"/>
      <c r="B38" s="1"/>
      <c r="C38" s="1"/>
      <c r="D38" s="31"/>
      <c r="E38" s="31"/>
      <c r="F38" s="1"/>
      <c r="G38" s="85"/>
      <c r="H38" s="1"/>
      <c r="I38" s="1"/>
      <c r="J38" s="1"/>
    </row>
    <row r="39" spans="1:10" ht="24.75" customHeight="1">
      <c r="A39" s="4">
        <v>4</v>
      </c>
      <c r="B39" s="4">
        <v>4.1</v>
      </c>
      <c r="C39" s="4" t="s">
        <v>7</v>
      </c>
      <c r="D39" s="4" t="s">
        <v>9</v>
      </c>
      <c r="E39" s="4">
        <v>4</v>
      </c>
      <c r="F39" s="17" t="s">
        <v>27</v>
      </c>
      <c r="G39" s="78">
        <v>2</v>
      </c>
      <c r="H39" s="17">
        <v>0.6</v>
      </c>
      <c r="I39" s="17">
        <f>G39*H39</f>
        <v>1.2</v>
      </c>
      <c r="J39" s="47">
        <f>I39+I40+I41</f>
        <v>4</v>
      </c>
    </row>
    <row r="40" spans="1:10" ht="24.75" customHeight="1">
      <c r="A40" s="5"/>
      <c r="B40" s="5"/>
      <c r="C40" s="5"/>
      <c r="D40" s="5"/>
      <c r="E40" s="5"/>
      <c r="F40" s="18" t="s">
        <v>28</v>
      </c>
      <c r="G40" s="79">
        <v>2</v>
      </c>
      <c r="H40" s="18">
        <v>0.6</v>
      </c>
      <c r="I40" s="18">
        <f>G40*H40</f>
        <v>1.2</v>
      </c>
      <c r="J40" s="14"/>
    </row>
    <row r="41" spans="1:10" ht="24.75" customHeight="1" thickBot="1">
      <c r="A41" s="6"/>
      <c r="B41" s="6"/>
      <c r="C41" s="6"/>
      <c r="D41" s="6"/>
      <c r="E41" s="6"/>
      <c r="F41" s="19" t="s">
        <v>29</v>
      </c>
      <c r="G41" s="80">
        <v>2</v>
      </c>
      <c r="H41" s="19">
        <v>0.8</v>
      </c>
      <c r="I41" s="19">
        <f>G41*H41</f>
        <v>1.6</v>
      </c>
      <c r="J41" s="16"/>
    </row>
    <row r="42" spans="1:7" ht="24.75" customHeight="1" thickBot="1">
      <c r="A42" s="1"/>
      <c r="B42" s="1"/>
      <c r="C42" s="1"/>
      <c r="D42" s="1"/>
      <c r="E42" s="1"/>
      <c r="G42" s="121"/>
    </row>
    <row r="43" spans="1:11" ht="24.75" customHeight="1">
      <c r="A43" s="4">
        <v>4</v>
      </c>
      <c r="B43" s="4">
        <v>4.1</v>
      </c>
      <c r="C43" s="4" t="s">
        <v>7</v>
      </c>
      <c r="D43" s="4" t="s">
        <v>5</v>
      </c>
      <c r="E43" s="4">
        <v>5</v>
      </c>
      <c r="F43" s="20" t="s">
        <v>10</v>
      </c>
      <c r="G43" s="73">
        <v>1</v>
      </c>
      <c r="H43" s="17">
        <v>0.4</v>
      </c>
      <c r="I43" s="27">
        <f>G43*H43</f>
        <v>0.4</v>
      </c>
      <c r="J43" s="42">
        <f>I43+I44+I45</f>
        <v>1</v>
      </c>
      <c r="K43" s="42">
        <f>J43+J46+J49+J52</f>
        <v>1.4</v>
      </c>
    </row>
    <row r="44" spans="1:11" ht="24.75" customHeight="1">
      <c r="A44" s="5"/>
      <c r="B44" s="5"/>
      <c r="C44" s="5"/>
      <c r="D44" s="5"/>
      <c r="E44" s="5"/>
      <c r="F44" s="21" t="s">
        <v>11</v>
      </c>
      <c r="G44" s="72">
        <v>1</v>
      </c>
      <c r="H44" s="18">
        <v>0.4</v>
      </c>
      <c r="I44" s="25">
        <f aca="true" t="shared" si="3" ref="I44:I54">G44*H44</f>
        <v>0.4</v>
      </c>
      <c r="J44" s="41"/>
      <c r="K44" s="2"/>
    </row>
    <row r="45" spans="1:11" ht="24.75" customHeight="1" thickBot="1">
      <c r="A45" s="5"/>
      <c r="B45" s="5"/>
      <c r="C45" s="5"/>
      <c r="D45" s="5"/>
      <c r="E45" s="5"/>
      <c r="F45" s="22" t="s">
        <v>12</v>
      </c>
      <c r="G45" s="74">
        <v>1</v>
      </c>
      <c r="H45" s="19">
        <v>0.2</v>
      </c>
      <c r="I45" s="26">
        <f t="shared" si="3"/>
        <v>0.2</v>
      </c>
      <c r="J45" s="44"/>
      <c r="K45" s="2"/>
    </row>
    <row r="46" spans="1:11" ht="24.75" customHeight="1">
      <c r="A46" s="5"/>
      <c r="B46" s="5"/>
      <c r="C46" s="5"/>
      <c r="D46" s="5"/>
      <c r="E46" s="5"/>
      <c r="F46" s="20" t="s">
        <v>13</v>
      </c>
      <c r="G46" s="73">
        <v>1</v>
      </c>
      <c r="H46" s="17">
        <v>0.2</v>
      </c>
      <c r="I46" s="27">
        <f t="shared" si="3"/>
        <v>0.2</v>
      </c>
      <c r="J46" s="42">
        <f>I46+I47+I48</f>
        <v>0.4</v>
      </c>
      <c r="K46" s="2"/>
    </row>
    <row r="47" spans="1:11" ht="24.75" customHeight="1">
      <c r="A47" s="5"/>
      <c r="B47" s="5"/>
      <c r="C47" s="5"/>
      <c r="D47" s="5"/>
      <c r="E47" s="5"/>
      <c r="F47" s="21" t="s">
        <v>14</v>
      </c>
      <c r="G47" s="72">
        <v>1</v>
      </c>
      <c r="H47" s="18">
        <v>0.1</v>
      </c>
      <c r="I47" s="25">
        <f t="shared" si="3"/>
        <v>0.1</v>
      </c>
      <c r="J47" s="41"/>
      <c r="K47" s="2"/>
    </row>
    <row r="48" spans="1:11" ht="24.75" customHeight="1" thickBot="1">
      <c r="A48" s="5"/>
      <c r="B48" s="5"/>
      <c r="C48" s="5"/>
      <c r="D48" s="5"/>
      <c r="E48" s="5"/>
      <c r="F48" s="22" t="s">
        <v>15</v>
      </c>
      <c r="G48" s="74">
        <v>1</v>
      </c>
      <c r="H48" s="19">
        <v>0.1</v>
      </c>
      <c r="I48" s="26">
        <f t="shared" si="3"/>
        <v>0.1</v>
      </c>
      <c r="J48" s="44"/>
      <c r="K48" s="2"/>
    </row>
    <row r="49" spans="1:11" ht="24.75" customHeight="1">
      <c r="A49" s="5"/>
      <c r="B49" s="5"/>
      <c r="C49" s="5"/>
      <c r="D49" s="5"/>
      <c r="E49" s="5"/>
      <c r="F49" s="20" t="s">
        <v>16</v>
      </c>
      <c r="G49" s="73">
        <v>0</v>
      </c>
      <c r="H49" s="17">
        <v>0.2</v>
      </c>
      <c r="I49" s="27">
        <f t="shared" si="3"/>
        <v>0</v>
      </c>
      <c r="J49" s="42">
        <f>I49+I50+I51</f>
        <v>0</v>
      </c>
      <c r="K49" s="2"/>
    </row>
    <row r="50" spans="1:11" ht="24.75" customHeight="1">
      <c r="A50" s="5"/>
      <c r="B50" s="5"/>
      <c r="C50" s="5"/>
      <c r="D50" s="5"/>
      <c r="E50" s="5"/>
      <c r="F50" s="21" t="s">
        <v>17</v>
      </c>
      <c r="G50" s="72">
        <v>0</v>
      </c>
      <c r="H50" s="18">
        <v>0.1</v>
      </c>
      <c r="I50" s="25">
        <f t="shared" si="3"/>
        <v>0</v>
      </c>
      <c r="J50" s="41"/>
      <c r="K50" s="2"/>
    </row>
    <row r="51" spans="1:11" ht="24.75" customHeight="1" thickBot="1">
      <c r="A51" s="5"/>
      <c r="B51" s="5"/>
      <c r="C51" s="5"/>
      <c r="D51" s="5"/>
      <c r="E51" s="5"/>
      <c r="F51" s="22" t="s">
        <v>18</v>
      </c>
      <c r="G51" s="74">
        <v>0</v>
      </c>
      <c r="H51" s="19">
        <v>0.1</v>
      </c>
      <c r="I51" s="26">
        <f t="shared" si="3"/>
        <v>0</v>
      </c>
      <c r="J51" s="44"/>
      <c r="K51" s="2"/>
    </row>
    <row r="52" spans="1:11" ht="24.75" customHeight="1">
      <c r="A52" s="5"/>
      <c r="B52" s="5"/>
      <c r="C52" s="5"/>
      <c r="D52" s="5"/>
      <c r="E52" s="5"/>
      <c r="F52" s="20" t="s">
        <v>19</v>
      </c>
      <c r="G52" s="73">
        <v>0</v>
      </c>
      <c r="H52" s="17">
        <v>0.1</v>
      </c>
      <c r="I52" s="17">
        <f t="shared" si="3"/>
        <v>0</v>
      </c>
      <c r="J52" s="42">
        <f>I52+I53+I54</f>
        <v>0</v>
      </c>
      <c r="K52" s="2"/>
    </row>
    <row r="53" spans="1:11" ht="24.75" customHeight="1">
      <c r="A53" s="5"/>
      <c r="B53" s="5"/>
      <c r="C53" s="5"/>
      <c r="D53" s="5"/>
      <c r="E53" s="5"/>
      <c r="F53" s="21" t="s">
        <v>20</v>
      </c>
      <c r="G53" s="72">
        <v>0</v>
      </c>
      <c r="H53" s="18">
        <v>0.05</v>
      </c>
      <c r="I53" s="18">
        <f t="shared" si="3"/>
        <v>0</v>
      </c>
      <c r="J53" s="41"/>
      <c r="K53" s="2"/>
    </row>
    <row r="54" spans="1:11" ht="24.75" customHeight="1" thickBot="1">
      <c r="A54" s="6"/>
      <c r="B54" s="6"/>
      <c r="C54" s="6"/>
      <c r="D54" s="6"/>
      <c r="E54" s="6"/>
      <c r="F54" s="22" t="s">
        <v>21</v>
      </c>
      <c r="G54" s="74">
        <v>0</v>
      </c>
      <c r="H54" s="19">
        <v>0.05</v>
      </c>
      <c r="I54" s="19">
        <f t="shared" si="3"/>
        <v>0</v>
      </c>
      <c r="J54" s="44"/>
      <c r="K54" s="3"/>
    </row>
    <row r="55" spans="1:11" ht="24.75" customHeight="1">
      <c r="A55" s="4">
        <v>4</v>
      </c>
      <c r="B55" s="4">
        <v>4.2</v>
      </c>
      <c r="C55" s="4" t="s">
        <v>4</v>
      </c>
      <c r="D55" s="4" t="s">
        <v>5</v>
      </c>
      <c r="E55" s="4">
        <v>6</v>
      </c>
      <c r="F55" s="20" t="s">
        <v>10</v>
      </c>
      <c r="G55" s="73">
        <v>1</v>
      </c>
      <c r="H55" s="17">
        <v>0.4</v>
      </c>
      <c r="I55" s="27">
        <f>G55*H55</f>
        <v>0.4</v>
      </c>
      <c r="J55" s="42">
        <f>I55+I56+I57</f>
        <v>1</v>
      </c>
      <c r="K55" s="42">
        <f>J55+J58+J61+J64</f>
        <v>1.9999999999999998</v>
      </c>
    </row>
    <row r="56" spans="1:11" ht="24.75" customHeight="1">
      <c r="A56" s="5"/>
      <c r="B56" s="5"/>
      <c r="C56" s="5"/>
      <c r="D56" s="5"/>
      <c r="E56" s="5"/>
      <c r="F56" s="21" t="s">
        <v>11</v>
      </c>
      <c r="G56" s="72">
        <v>1</v>
      </c>
      <c r="H56" s="18">
        <v>0.4</v>
      </c>
      <c r="I56" s="25">
        <f aca="true" t="shared" si="4" ref="I56:I66">G56*H56</f>
        <v>0.4</v>
      </c>
      <c r="J56" s="41"/>
      <c r="K56" s="2"/>
    </row>
    <row r="57" spans="1:11" ht="24.75" customHeight="1" thickBot="1">
      <c r="A57" s="5"/>
      <c r="B57" s="5"/>
      <c r="C57" s="5"/>
      <c r="D57" s="5"/>
      <c r="E57" s="5"/>
      <c r="F57" s="22" t="s">
        <v>12</v>
      </c>
      <c r="G57" s="74">
        <v>1</v>
      </c>
      <c r="H57" s="19">
        <v>0.2</v>
      </c>
      <c r="I57" s="26">
        <f t="shared" si="4"/>
        <v>0.2</v>
      </c>
      <c r="J57" s="44"/>
      <c r="K57" s="2"/>
    </row>
    <row r="58" spans="1:11" ht="24.75" customHeight="1">
      <c r="A58" s="5"/>
      <c r="B58" s="5"/>
      <c r="C58" s="5"/>
      <c r="D58" s="5"/>
      <c r="E58" s="5"/>
      <c r="F58" s="20" t="s">
        <v>13</v>
      </c>
      <c r="G58" s="73">
        <v>1</v>
      </c>
      <c r="H58" s="17">
        <v>0.2</v>
      </c>
      <c r="I58" s="27">
        <f t="shared" si="4"/>
        <v>0.2</v>
      </c>
      <c r="J58" s="42">
        <f>I58+I59+I60</f>
        <v>0.4</v>
      </c>
      <c r="K58" s="2"/>
    </row>
    <row r="59" spans="1:11" ht="24.75" customHeight="1">
      <c r="A59" s="5"/>
      <c r="B59" s="5"/>
      <c r="C59" s="5"/>
      <c r="D59" s="5"/>
      <c r="E59" s="5"/>
      <c r="F59" s="21" t="s">
        <v>14</v>
      </c>
      <c r="G59" s="72">
        <v>1</v>
      </c>
      <c r="H59" s="18">
        <v>0.1</v>
      </c>
      <c r="I59" s="25">
        <f t="shared" si="4"/>
        <v>0.1</v>
      </c>
      <c r="J59" s="41"/>
      <c r="K59" s="2"/>
    </row>
    <row r="60" spans="1:11" ht="24.75" customHeight="1" thickBot="1">
      <c r="A60" s="5"/>
      <c r="B60" s="5"/>
      <c r="C60" s="5"/>
      <c r="D60" s="5"/>
      <c r="E60" s="5"/>
      <c r="F60" s="22" t="s">
        <v>15</v>
      </c>
      <c r="G60" s="74">
        <v>1</v>
      </c>
      <c r="H60" s="19">
        <v>0.1</v>
      </c>
      <c r="I60" s="26">
        <f t="shared" si="4"/>
        <v>0.1</v>
      </c>
      <c r="J60" s="44"/>
      <c r="K60" s="2"/>
    </row>
    <row r="61" spans="1:11" ht="24.75" customHeight="1">
      <c r="A61" s="5"/>
      <c r="B61" s="5"/>
      <c r="C61" s="5"/>
      <c r="D61" s="5"/>
      <c r="E61" s="5"/>
      <c r="F61" s="20" t="s">
        <v>16</v>
      </c>
      <c r="G61" s="73">
        <v>1</v>
      </c>
      <c r="H61" s="17">
        <v>0.2</v>
      </c>
      <c r="I61" s="27">
        <f t="shared" si="4"/>
        <v>0.2</v>
      </c>
      <c r="J61" s="42">
        <f>I61+I62+I63</f>
        <v>0.4</v>
      </c>
      <c r="K61" s="2"/>
    </row>
    <row r="62" spans="1:11" ht="24.75" customHeight="1">
      <c r="A62" s="5"/>
      <c r="B62" s="5"/>
      <c r="C62" s="5"/>
      <c r="D62" s="5"/>
      <c r="E62" s="5"/>
      <c r="F62" s="21" t="s">
        <v>17</v>
      </c>
      <c r="G62" s="72">
        <v>1</v>
      </c>
      <c r="H62" s="18">
        <v>0.1</v>
      </c>
      <c r="I62" s="25">
        <f t="shared" si="4"/>
        <v>0.1</v>
      </c>
      <c r="J62" s="41"/>
      <c r="K62" s="2"/>
    </row>
    <row r="63" spans="1:11" ht="24.75" customHeight="1" thickBot="1">
      <c r="A63" s="5"/>
      <c r="B63" s="5"/>
      <c r="C63" s="5"/>
      <c r="D63" s="5"/>
      <c r="E63" s="5"/>
      <c r="F63" s="22" t="s">
        <v>18</v>
      </c>
      <c r="G63" s="74">
        <v>1</v>
      </c>
      <c r="H63" s="19">
        <v>0.1</v>
      </c>
      <c r="I63" s="26">
        <f t="shared" si="4"/>
        <v>0.1</v>
      </c>
      <c r="J63" s="44"/>
      <c r="K63" s="2"/>
    </row>
    <row r="64" spans="1:11" ht="24.75" customHeight="1">
      <c r="A64" s="5"/>
      <c r="B64" s="5"/>
      <c r="C64" s="5"/>
      <c r="D64" s="5"/>
      <c r="E64" s="5"/>
      <c r="F64" s="20" t="s">
        <v>19</v>
      </c>
      <c r="G64" s="73">
        <v>1</v>
      </c>
      <c r="H64" s="17">
        <v>0.1</v>
      </c>
      <c r="I64" s="17">
        <f t="shared" si="4"/>
        <v>0.1</v>
      </c>
      <c r="J64" s="42">
        <f>I64+I65+I66</f>
        <v>0.2</v>
      </c>
      <c r="K64" s="2"/>
    </row>
    <row r="65" spans="1:11" ht="24.75" customHeight="1">
      <c r="A65" s="5"/>
      <c r="B65" s="5"/>
      <c r="C65" s="5"/>
      <c r="D65" s="5"/>
      <c r="E65" s="5"/>
      <c r="F65" s="21" t="s">
        <v>20</v>
      </c>
      <c r="G65" s="72">
        <v>1</v>
      </c>
      <c r="H65" s="18">
        <v>0.05</v>
      </c>
      <c r="I65" s="18">
        <f t="shared" si="4"/>
        <v>0.05</v>
      </c>
      <c r="J65" s="41"/>
      <c r="K65" s="2"/>
    </row>
    <row r="66" spans="1:11" ht="24.75" customHeight="1" thickBot="1">
      <c r="A66" s="6"/>
      <c r="B66" s="6"/>
      <c r="C66" s="6"/>
      <c r="D66" s="6"/>
      <c r="E66" s="6"/>
      <c r="F66" s="22" t="s">
        <v>21</v>
      </c>
      <c r="G66" s="74">
        <v>1</v>
      </c>
      <c r="H66" s="19">
        <v>0.05</v>
      </c>
      <c r="I66" s="19">
        <f t="shared" si="4"/>
        <v>0.05</v>
      </c>
      <c r="J66" s="44"/>
      <c r="K66" s="3"/>
    </row>
    <row r="67" spans="1:11" ht="24.75" customHeight="1">
      <c r="A67" s="4">
        <v>4</v>
      </c>
      <c r="B67" s="4">
        <v>4.2</v>
      </c>
      <c r="C67" s="4" t="s">
        <v>4</v>
      </c>
      <c r="D67" s="4" t="s">
        <v>5</v>
      </c>
      <c r="E67" s="4">
        <v>7</v>
      </c>
      <c r="F67" s="20" t="s">
        <v>10</v>
      </c>
      <c r="G67" s="73">
        <v>2</v>
      </c>
      <c r="H67" s="17">
        <v>0.4</v>
      </c>
      <c r="I67" s="27">
        <f>G67*H67</f>
        <v>0.8</v>
      </c>
      <c r="J67" s="42">
        <f>I67+I68+I69</f>
        <v>2</v>
      </c>
      <c r="K67" s="42">
        <f>J67+J70+J73+J76</f>
        <v>3.1</v>
      </c>
    </row>
    <row r="68" spans="1:11" ht="24.75" customHeight="1">
      <c r="A68" s="5"/>
      <c r="B68" s="5"/>
      <c r="C68" s="5"/>
      <c r="D68" s="5"/>
      <c r="E68" s="5"/>
      <c r="F68" s="21" t="s">
        <v>11</v>
      </c>
      <c r="G68" s="72">
        <v>2</v>
      </c>
      <c r="H68" s="18">
        <v>0.4</v>
      </c>
      <c r="I68" s="25">
        <f aca="true" t="shared" si="5" ref="I68:I78">G68*H68</f>
        <v>0.8</v>
      </c>
      <c r="J68" s="41"/>
      <c r="K68" s="66"/>
    </row>
    <row r="69" spans="1:11" ht="24.75" customHeight="1" thickBot="1">
      <c r="A69" s="5"/>
      <c r="B69" s="5"/>
      <c r="C69" s="5"/>
      <c r="D69" s="5"/>
      <c r="E69" s="5"/>
      <c r="F69" s="22" t="s">
        <v>12</v>
      </c>
      <c r="G69" s="74">
        <v>2</v>
      </c>
      <c r="H69" s="19">
        <v>0.2</v>
      </c>
      <c r="I69" s="26">
        <f t="shared" si="5"/>
        <v>0.4</v>
      </c>
      <c r="J69" s="44"/>
      <c r="K69" s="66"/>
    </row>
    <row r="70" spans="1:11" ht="24.75" customHeight="1">
      <c r="A70" s="5"/>
      <c r="B70" s="5"/>
      <c r="C70" s="5"/>
      <c r="D70" s="5"/>
      <c r="E70" s="5"/>
      <c r="F70" s="20" t="s">
        <v>13</v>
      </c>
      <c r="G70" s="73">
        <v>2</v>
      </c>
      <c r="H70" s="17">
        <v>0.2</v>
      </c>
      <c r="I70" s="27">
        <f t="shared" si="5"/>
        <v>0.4</v>
      </c>
      <c r="J70" s="42">
        <f>I70+I71+I72</f>
        <v>0.8</v>
      </c>
      <c r="K70" s="66"/>
    </row>
    <row r="71" spans="1:11" ht="24.75" customHeight="1">
      <c r="A71" s="5"/>
      <c r="B71" s="5"/>
      <c r="C71" s="5"/>
      <c r="D71" s="5"/>
      <c r="E71" s="5"/>
      <c r="F71" s="21" t="s">
        <v>14</v>
      </c>
      <c r="G71" s="72">
        <v>2</v>
      </c>
      <c r="H71" s="18">
        <v>0.1</v>
      </c>
      <c r="I71" s="25">
        <f t="shared" si="5"/>
        <v>0.2</v>
      </c>
      <c r="J71" s="41"/>
      <c r="K71" s="66"/>
    </row>
    <row r="72" spans="1:11" ht="24.75" customHeight="1" thickBot="1">
      <c r="A72" s="5"/>
      <c r="B72" s="5"/>
      <c r="C72" s="5"/>
      <c r="D72" s="5"/>
      <c r="E72" s="5"/>
      <c r="F72" s="22" t="s">
        <v>15</v>
      </c>
      <c r="G72" s="74">
        <v>2</v>
      </c>
      <c r="H72" s="19">
        <v>0.1</v>
      </c>
      <c r="I72" s="26">
        <f t="shared" si="5"/>
        <v>0.2</v>
      </c>
      <c r="J72" s="44"/>
      <c r="K72" s="66"/>
    </row>
    <row r="73" spans="1:11" ht="24.75" customHeight="1">
      <c r="A73" s="5"/>
      <c r="B73" s="5"/>
      <c r="C73" s="5"/>
      <c r="D73" s="5"/>
      <c r="E73" s="5"/>
      <c r="F73" s="20" t="s">
        <v>16</v>
      </c>
      <c r="G73" s="73">
        <v>1</v>
      </c>
      <c r="H73" s="17">
        <v>0.2</v>
      </c>
      <c r="I73" s="27">
        <f t="shared" si="5"/>
        <v>0.2</v>
      </c>
      <c r="J73" s="42">
        <f>I73+I74+I75</f>
        <v>0.2</v>
      </c>
      <c r="K73" s="66"/>
    </row>
    <row r="74" spans="1:11" ht="24.75" customHeight="1">
      <c r="A74" s="5"/>
      <c r="B74" s="5"/>
      <c r="C74" s="5"/>
      <c r="D74" s="5"/>
      <c r="E74" s="5"/>
      <c r="F74" s="21" t="s">
        <v>17</v>
      </c>
      <c r="G74" s="72">
        <v>0</v>
      </c>
      <c r="H74" s="18">
        <v>0.1</v>
      </c>
      <c r="I74" s="25">
        <f t="shared" si="5"/>
        <v>0</v>
      </c>
      <c r="J74" s="41"/>
      <c r="K74" s="66"/>
    </row>
    <row r="75" spans="1:11" ht="24.75" customHeight="1" thickBot="1">
      <c r="A75" s="5"/>
      <c r="B75" s="5"/>
      <c r="C75" s="5"/>
      <c r="D75" s="5"/>
      <c r="E75" s="5"/>
      <c r="F75" s="22" t="s">
        <v>18</v>
      </c>
      <c r="G75" s="74">
        <v>0</v>
      </c>
      <c r="H75" s="19">
        <v>0.1</v>
      </c>
      <c r="I75" s="26">
        <f t="shared" si="5"/>
        <v>0</v>
      </c>
      <c r="J75" s="44"/>
      <c r="K75" s="66"/>
    </row>
    <row r="76" spans="1:11" ht="24.75" customHeight="1">
      <c r="A76" s="5"/>
      <c r="B76" s="5"/>
      <c r="C76" s="5"/>
      <c r="D76" s="5"/>
      <c r="E76" s="5"/>
      <c r="F76" s="20" t="s">
        <v>19</v>
      </c>
      <c r="G76" s="73">
        <v>1</v>
      </c>
      <c r="H76" s="17">
        <v>0.1</v>
      </c>
      <c r="I76" s="17">
        <f t="shared" si="5"/>
        <v>0.1</v>
      </c>
      <c r="J76" s="42">
        <f>I76+I77+I78</f>
        <v>0.1</v>
      </c>
      <c r="K76" s="66"/>
    </row>
    <row r="77" spans="1:11" ht="24.75" customHeight="1">
      <c r="A77" s="5"/>
      <c r="B77" s="5"/>
      <c r="C77" s="5"/>
      <c r="D77" s="5"/>
      <c r="E77" s="5"/>
      <c r="F77" s="21" t="s">
        <v>20</v>
      </c>
      <c r="G77" s="72">
        <v>0</v>
      </c>
      <c r="H77" s="18">
        <v>0.05</v>
      </c>
      <c r="I77" s="18">
        <f t="shared" si="5"/>
        <v>0</v>
      </c>
      <c r="J77" s="41"/>
      <c r="K77" s="66"/>
    </row>
    <row r="78" spans="1:11" ht="24.75" customHeight="1" thickBot="1">
      <c r="A78" s="6"/>
      <c r="B78" s="6"/>
      <c r="C78" s="6"/>
      <c r="D78" s="6"/>
      <c r="E78" s="6"/>
      <c r="F78" s="22" t="s">
        <v>21</v>
      </c>
      <c r="G78" s="74">
        <v>0</v>
      </c>
      <c r="H78" s="19">
        <v>0.05</v>
      </c>
      <c r="I78" s="19">
        <f t="shared" si="5"/>
        <v>0</v>
      </c>
      <c r="J78" s="44"/>
      <c r="K78" s="67"/>
    </row>
    <row r="79" spans="1:11" ht="24.75" customHeight="1">
      <c r="A79" s="4">
        <v>4</v>
      </c>
      <c r="B79" s="4">
        <v>4.2</v>
      </c>
      <c r="C79" s="4" t="s">
        <v>4</v>
      </c>
      <c r="D79" s="4" t="s">
        <v>5</v>
      </c>
      <c r="E79" s="4">
        <v>8</v>
      </c>
      <c r="F79" s="20" t="s">
        <v>10</v>
      </c>
      <c r="G79" s="73">
        <v>1</v>
      </c>
      <c r="H79" s="17">
        <v>0.4</v>
      </c>
      <c r="I79" s="27">
        <f>G79*H79</f>
        <v>0.4</v>
      </c>
      <c r="J79" s="42">
        <f>I79+I80+I81</f>
        <v>1</v>
      </c>
      <c r="K79" s="42">
        <f>J79+J82+J85+J88</f>
        <v>1.7</v>
      </c>
    </row>
    <row r="80" spans="1:11" ht="24.75" customHeight="1">
      <c r="A80" s="5"/>
      <c r="B80" s="5"/>
      <c r="C80" s="5"/>
      <c r="D80" s="5"/>
      <c r="E80" s="5"/>
      <c r="F80" s="21" t="s">
        <v>11</v>
      </c>
      <c r="G80" s="72">
        <v>1</v>
      </c>
      <c r="H80" s="18">
        <v>0.4</v>
      </c>
      <c r="I80" s="25">
        <f aca="true" t="shared" si="6" ref="I80:I90">G80*H80</f>
        <v>0.4</v>
      </c>
      <c r="J80" s="41"/>
      <c r="K80" s="66"/>
    </row>
    <row r="81" spans="1:11" ht="24.75" customHeight="1" thickBot="1">
      <c r="A81" s="5"/>
      <c r="B81" s="5"/>
      <c r="C81" s="5"/>
      <c r="D81" s="5"/>
      <c r="E81" s="5"/>
      <c r="F81" s="22" t="s">
        <v>12</v>
      </c>
      <c r="G81" s="74">
        <v>1</v>
      </c>
      <c r="H81" s="19">
        <v>0.2</v>
      </c>
      <c r="I81" s="26">
        <f t="shared" si="6"/>
        <v>0.2</v>
      </c>
      <c r="J81" s="44"/>
      <c r="K81" s="66"/>
    </row>
    <row r="82" spans="1:11" ht="24.75" customHeight="1">
      <c r="A82" s="5"/>
      <c r="B82" s="5"/>
      <c r="C82" s="5"/>
      <c r="D82" s="5"/>
      <c r="E82" s="5"/>
      <c r="F82" s="20" t="s">
        <v>13</v>
      </c>
      <c r="G82" s="73">
        <v>1</v>
      </c>
      <c r="H82" s="17">
        <v>0.2</v>
      </c>
      <c r="I82" s="27">
        <f t="shared" si="6"/>
        <v>0.2</v>
      </c>
      <c r="J82" s="42">
        <f>I82+I83+I84</f>
        <v>0.4</v>
      </c>
      <c r="K82" s="66"/>
    </row>
    <row r="83" spans="1:11" ht="24.75" customHeight="1">
      <c r="A83" s="5"/>
      <c r="B83" s="5"/>
      <c r="C83" s="5"/>
      <c r="D83" s="5"/>
      <c r="E83" s="5"/>
      <c r="F83" s="21" t="s">
        <v>14</v>
      </c>
      <c r="G83" s="72">
        <v>1</v>
      </c>
      <c r="H83" s="18">
        <v>0.1</v>
      </c>
      <c r="I83" s="25">
        <f t="shared" si="6"/>
        <v>0.1</v>
      </c>
      <c r="J83" s="41"/>
      <c r="K83" s="66"/>
    </row>
    <row r="84" spans="1:11" ht="24.75" customHeight="1" thickBot="1">
      <c r="A84" s="5"/>
      <c r="B84" s="5"/>
      <c r="C84" s="5"/>
      <c r="D84" s="5"/>
      <c r="E84" s="5"/>
      <c r="F84" s="22" t="s">
        <v>15</v>
      </c>
      <c r="G84" s="74">
        <v>1</v>
      </c>
      <c r="H84" s="19">
        <v>0.1</v>
      </c>
      <c r="I84" s="26">
        <f t="shared" si="6"/>
        <v>0.1</v>
      </c>
      <c r="J84" s="44"/>
      <c r="K84" s="66"/>
    </row>
    <row r="85" spans="1:11" ht="24.75" customHeight="1">
      <c r="A85" s="5"/>
      <c r="B85" s="5"/>
      <c r="C85" s="5"/>
      <c r="D85" s="5"/>
      <c r="E85" s="5"/>
      <c r="F85" s="20" t="s">
        <v>16</v>
      </c>
      <c r="G85" s="73">
        <v>1</v>
      </c>
      <c r="H85" s="17">
        <v>0.2</v>
      </c>
      <c r="I85" s="27">
        <f t="shared" si="6"/>
        <v>0.2</v>
      </c>
      <c r="J85" s="42">
        <f>I85+I86+I87</f>
        <v>0.2</v>
      </c>
      <c r="K85" s="66"/>
    </row>
    <row r="86" spans="1:11" ht="24.75" customHeight="1">
      <c r="A86" s="5"/>
      <c r="B86" s="5"/>
      <c r="C86" s="5"/>
      <c r="D86" s="5"/>
      <c r="E86" s="5"/>
      <c r="F86" s="21" t="s">
        <v>17</v>
      </c>
      <c r="G86" s="72">
        <v>0</v>
      </c>
      <c r="H86" s="18">
        <v>0.1</v>
      </c>
      <c r="I86" s="25">
        <f t="shared" si="6"/>
        <v>0</v>
      </c>
      <c r="J86" s="41"/>
      <c r="K86" s="66"/>
    </row>
    <row r="87" spans="1:11" ht="24.75" customHeight="1" thickBot="1">
      <c r="A87" s="5"/>
      <c r="B87" s="5"/>
      <c r="C87" s="5"/>
      <c r="D87" s="5"/>
      <c r="E87" s="5"/>
      <c r="F87" s="22" t="s">
        <v>18</v>
      </c>
      <c r="G87" s="74">
        <v>0</v>
      </c>
      <c r="H87" s="19">
        <v>0.1</v>
      </c>
      <c r="I87" s="26">
        <f t="shared" si="6"/>
        <v>0</v>
      </c>
      <c r="J87" s="44"/>
      <c r="K87" s="66"/>
    </row>
    <row r="88" spans="1:11" ht="24.75" customHeight="1">
      <c r="A88" s="5"/>
      <c r="B88" s="5"/>
      <c r="C88" s="5"/>
      <c r="D88" s="5"/>
      <c r="E88" s="5"/>
      <c r="F88" s="20" t="s">
        <v>19</v>
      </c>
      <c r="G88" s="73">
        <v>1</v>
      </c>
      <c r="H88" s="17">
        <v>0.1</v>
      </c>
      <c r="I88" s="17">
        <f t="shared" si="6"/>
        <v>0.1</v>
      </c>
      <c r="J88" s="42">
        <f>I88+I89+I90</f>
        <v>0.1</v>
      </c>
      <c r="K88" s="66"/>
    </row>
    <row r="89" spans="1:11" ht="24.75" customHeight="1">
      <c r="A89" s="5"/>
      <c r="B89" s="5"/>
      <c r="C89" s="5"/>
      <c r="D89" s="5"/>
      <c r="E89" s="5"/>
      <c r="F89" s="21" t="s">
        <v>20</v>
      </c>
      <c r="G89" s="72">
        <v>0</v>
      </c>
      <c r="H89" s="18">
        <v>0.05</v>
      </c>
      <c r="I89" s="18">
        <f t="shared" si="6"/>
        <v>0</v>
      </c>
      <c r="J89" s="41"/>
      <c r="K89" s="66"/>
    </row>
    <row r="90" spans="1:11" ht="24.75" customHeight="1" thickBot="1">
      <c r="A90" s="6"/>
      <c r="B90" s="6"/>
      <c r="C90" s="6"/>
      <c r="D90" s="6"/>
      <c r="E90" s="6"/>
      <c r="F90" s="22" t="s">
        <v>21</v>
      </c>
      <c r="G90" s="74">
        <v>0</v>
      </c>
      <c r="H90" s="19">
        <v>0.05</v>
      </c>
      <c r="I90" s="19">
        <f t="shared" si="6"/>
        <v>0</v>
      </c>
      <c r="J90" s="44"/>
      <c r="K90" s="67"/>
    </row>
    <row r="91" spans="1:11" ht="24.75" customHeight="1">
      <c r="A91" s="4">
        <v>4</v>
      </c>
      <c r="B91" s="4">
        <v>4.2</v>
      </c>
      <c r="C91" s="4" t="s">
        <v>7</v>
      </c>
      <c r="D91" s="4" t="s">
        <v>5</v>
      </c>
      <c r="E91" s="4">
        <v>9</v>
      </c>
      <c r="F91" s="20" t="s">
        <v>10</v>
      </c>
      <c r="G91" s="73">
        <v>0</v>
      </c>
      <c r="H91" s="17">
        <v>0.4</v>
      </c>
      <c r="I91" s="27">
        <f>G91*H91</f>
        <v>0</v>
      </c>
      <c r="J91" s="42">
        <f>I91+I92+I93</f>
        <v>0</v>
      </c>
      <c r="K91" s="42">
        <f>J91+J94+J97+J100</f>
        <v>0</v>
      </c>
    </row>
    <row r="92" spans="1:11" ht="24.75" customHeight="1">
      <c r="A92" s="5"/>
      <c r="B92" s="5"/>
      <c r="C92" s="5"/>
      <c r="D92" s="5"/>
      <c r="E92" s="5"/>
      <c r="F92" s="21" t="s">
        <v>11</v>
      </c>
      <c r="G92" s="72">
        <v>0</v>
      </c>
      <c r="H92" s="18">
        <v>0.4</v>
      </c>
      <c r="I92" s="25">
        <f aca="true" t="shared" si="7" ref="I92:I102">G92*H92</f>
        <v>0</v>
      </c>
      <c r="J92" s="41"/>
      <c r="K92" s="66"/>
    </row>
    <row r="93" spans="1:11" ht="24.75" customHeight="1" thickBot="1">
      <c r="A93" s="5"/>
      <c r="B93" s="5"/>
      <c r="C93" s="5"/>
      <c r="D93" s="5"/>
      <c r="E93" s="5"/>
      <c r="F93" s="22" t="s">
        <v>12</v>
      </c>
      <c r="G93" s="74">
        <v>0</v>
      </c>
      <c r="H93" s="19">
        <v>0.2</v>
      </c>
      <c r="I93" s="26">
        <f t="shared" si="7"/>
        <v>0</v>
      </c>
      <c r="J93" s="44"/>
      <c r="K93" s="66"/>
    </row>
    <row r="94" spans="1:11" ht="24.75" customHeight="1">
      <c r="A94" s="5"/>
      <c r="B94" s="5"/>
      <c r="C94" s="5"/>
      <c r="D94" s="5"/>
      <c r="E94" s="5"/>
      <c r="F94" s="20" t="s">
        <v>13</v>
      </c>
      <c r="G94" s="73">
        <v>0</v>
      </c>
      <c r="H94" s="17">
        <v>0.2</v>
      </c>
      <c r="I94" s="27">
        <f t="shared" si="7"/>
        <v>0</v>
      </c>
      <c r="J94" s="42">
        <f>I94+I95+I96</f>
        <v>0</v>
      </c>
      <c r="K94" s="66"/>
    </row>
    <row r="95" spans="1:11" ht="24.75" customHeight="1">
      <c r="A95" s="5"/>
      <c r="B95" s="5"/>
      <c r="C95" s="5"/>
      <c r="D95" s="5"/>
      <c r="E95" s="5"/>
      <c r="F95" s="21" t="s">
        <v>14</v>
      </c>
      <c r="G95" s="72">
        <v>0</v>
      </c>
      <c r="H95" s="18">
        <v>0.1</v>
      </c>
      <c r="I95" s="25">
        <f t="shared" si="7"/>
        <v>0</v>
      </c>
      <c r="J95" s="41"/>
      <c r="K95" s="66"/>
    </row>
    <row r="96" spans="1:11" ht="24.75" customHeight="1" thickBot="1">
      <c r="A96" s="5"/>
      <c r="B96" s="5"/>
      <c r="C96" s="5"/>
      <c r="D96" s="5"/>
      <c r="E96" s="5"/>
      <c r="F96" s="22" t="s">
        <v>15</v>
      </c>
      <c r="G96" s="74">
        <v>0</v>
      </c>
      <c r="H96" s="19">
        <v>0.1</v>
      </c>
      <c r="I96" s="26">
        <f t="shared" si="7"/>
        <v>0</v>
      </c>
      <c r="J96" s="44"/>
      <c r="K96" s="66"/>
    </row>
    <row r="97" spans="1:11" ht="24.75" customHeight="1">
      <c r="A97" s="5"/>
      <c r="B97" s="5"/>
      <c r="C97" s="5"/>
      <c r="D97" s="5"/>
      <c r="E97" s="5"/>
      <c r="F97" s="20" t="s">
        <v>16</v>
      </c>
      <c r="G97" s="73">
        <v>0</v>
      </c>
      <c r="H97" s="17">
        <v>0.2</v>
      </c>
      <c r="I97" s="27">
        <f t="shared" si="7"/>
        <v>0</v>
      </c>
      <c r="J97" s="42">
        <f>I97+I98+I99</f>
        <v>0</v>
      </c>
      <c r="K97" s="66"/>
    </row>
    <row r="98" spans="1:11" ht="24.75" customHeight="1">
      <c r="A98" s="5"/>
      <c r="B98" s="5"/>
      <c r="C98" s="5"/>
      <c r="D98" s="5"/>
      <c r="E98" s="5"/>
      <c r="F98" s="21" t="s">
        <v>17</v>
      </c>
      <c r="G98" s="72">
        <v>0</v>
      </c>
      <c r="H98" s="18">
        <v>0.1</v>
      </c>
      <c r="I98" s="25">
        <f t="shared" si="7"/>
        <v>0</v>
      </c>
      <c r="J98" s="41"/>
      <c r="K98" s="66"/>
    </row>
    <row r="99" spans="1:11" ht="24.75" customHeight="1" thickBot="1">
      <c r="A99" s="5"/>
      <c r="B99" s="5"/>
      <c r="C99" s="5"/>
      <c r="D99" s="5"/>
      <c r="E99" s="5"/>
      <c r="F99" s="22" t="s">
        <v>18</v>
      </c>
      <c r="G99" s="74">
        <v>0</v>
      </c>
      <c r="H99" s="19">
        <v>0.1</v>
      </c>
      <c r="I99" s="26">
        <f t="shared" si="7"/>
        <v>0</v>
      </c>
      <c r="J99" s="44"/>
      <c r="K99" s="66"/>
    </row>
    <row r="100" spans="1:11" ht="24.75" customHeight="1">
      <c r="A100" s="5"/>
      <c r="B100" s="5"/>
      <c r="C100" s="5"/>
      <c r="D100" s="5"/>
      <c r="E100" s="5"/>
      <c r="F100" s="20" t="s">
        <v>19</v>
      </c>
      <c r="G100" s="73">
        <v>0</v>
      </c>
      <c r="H100" s="17">
        <v>0.1</v>
      </c>
      <c r="I100" s="17">
        <f t="shared" si="7"/>
        <v>0</v>
      </c>
      <c r="J100" s="42">
        <f>I100+I101+I102</f>
        <v>0</v>
      </c>
      <c r="K100" s="66"/>
    </row>
    <row r="101" spans="1:11" ht="24.75" customHeight="1">
      <c r="A101" s="5"/>
      <c r="B101" s="5"/>
      <c r="C101" s="5"/>
      <c r="D101" s="5"/>
      <c r="E101" s="5"/>
      <c r="F101" s="21" t="s">
        <v>20</v>
      </c>
      <c r="G101" s="72">
        <v>0</v>
      </c>
      <c r="H101" s="18">
        <v>0.05</v>
      </c>
      <c r="I101" s="18">
        <f t="shared" si="7"/>
        <v>0</v>
      </c>
      <c r="J101" s="41"/>
      <c r="K101" s="66"/>
    </row>
    <row r="102" spans="1:11" ht="24.75" customHeight="1" thickBot="1">
      <c r="A102" s="6"/>
      <c r="B102" s="6"/>
      <c r="C102" s="6"/>
      <c r="D102" s="6"/>
      <c r="E102" s="6"/>
      <c r="F102" s="22" t="s">
        <v>21</v>
      </c>
      <c r="G102" s="74">
        <v>0</v>
      </c>
      <c r="H102" s="19">
        <v>0.05</v>
      </c>
      <c r="I102" s="19">
        <f t="shared" si="7"/>
        <v>0</v>
      </c>
      <c r="J102" s="44"/>
      <c r="K102" s="67"/>
    </row>
    <row r="103" spans="1:11" ht="24.75" customHeight="1">
      <c r="A103" s="4">
        <v>4</v>
      </c>
      <c r="B103" s="4">
        <v>4.2</v>
      </c>
      <c r="C103" s="4" t="s">
        <v>7</v>
      </c>
      <c r="D103" s="4" t="s">
        <v>5</v>
      </c>
      <c r="E103" s="4">
        <v>10</v>
      </c>
      <c r="F103" s="20" t="s">
        <v>10</v>
      </c>
      <c r="G103" s="73">
        <v>2</v>
      </c>
      <c r="H103" s="17">
        <v>0.4</v>
      </c>
      <c r="I103" s="27">
        <f>G103*H103</f>
        <v>0.8</v>
      </c>
      <c r="J103" s="42">
        <f>I103+I104+I105</f>
        <v>2</v>
      </c>
      <c r="K103" s="42">
        <f>J103+J106+J109+J112</f>
        <v>3.4</v>
      </c>
    </row>
    <row r="104" spans="1:11" ht="24.75" customHeight="1">
      <c r="A104" s="2"/>
      <c r="B104" s="2"/>
      <c r="C104" s="2"/>
      <c r="D104" s="2"/>
      <c r="E104" s="2"/>
      <c r="F104" s="21" t="s">
        <v>11</v>
      </c>
      <c r="G104" s="72">
        <v>2</v>
      </c>
      <c r="H104" s="18">
        <v>0.4</v>
      </c>
      <c r="I104" s="25">
        <f aca="true" t="shared" si="8" ref="I104:I114">G104*H104</f>
        <v>0.8</v>
      </c>
      <c r="J104" s="41"/>
      <c r="K104" s="66"/>
    </row>
    <row r="105" spans="1:11" ht="24.75" customHeight="1" thickBot="1">
      <c r="A105" s="2"/>
      <c r="B105" s="2"/>
      <c r="C105" s="2"/>
      <c r="D105" s="2"/>
      <c r="E105" s="2"/>
      <c r="F105" s="22" t="s">
        <v>12</v>
      </c>
      <c r="G105" s="74">
        <v>2</v>
      </c>
      <c r="H105" s="19">
        <v>0.2</v>
      </c>
      <c r="I105" s="26">
        <f t="shared" si="8"/>
        <v>0.4</v>
      </c>
      <c r="J105" s="44"/>
      <c r="K105" s="66"/>
    </row>
    <row r="106" spans="1:11" ht="24.75" customHeight="1">
      <c r="A106" s="2"/>
      <c r="B106" s="2"/>
      <c r="C106" s="2"/>
      <c r="D106" s="2"/>
      <c r="E106" s="2"/>
      <c r="F106" s="20" t="s">
        <v>13</v>
      </c>
      <c r="G106" s="73">
        <v>2</v>
      </c>
      <c r="H106" s="17">
        <v>0.2</v>
      </c>
      <c r="I106" s="27">
        <f t="shared" si="8"/>
        <v>0.4</v>
      </c>
      <c r="J106" s="42">
        <f>I106+I107+I108</f>
        <v>0.8</v>
      </c>
      <c r="K106" s="66"/>
    </row>
    <row r="107" spans="1:11" ht="24.75" customHeight="1">
      <c r="A107" s="2"/>
      <c r="B107" s="2"/>
      <c r="C107" s="2"/>
      <c r="D107" s="2"/>
      <c r="E107" s="2"/>
      <c r="F107" s="21" t="s">
        <v>14</v>
      </c>
      <c r="G107" s="72">
        <v>2</v>
      </c>
      <c r="H107" s="18">
        <v>0.1</v>
      </c>
      <c r="I107" s="25">
        <f t="shared" si="8"/>
        <v>0.2</v>
      </c>
      <c r="J107" s="41"/>
      <c r="K107" s="66"/>
    </row>
    <row r="108" spans="1:11" ht="24.75" customHeight="1" thickBot="1">
      <c r="A108" s="2"/>
      <c r="B108" s="2"/>
      <c r="C108" s="2"/>
      <c r="D108" s="2"/>
      <c r="E108" s="2"/>
      <c r="F108" s="22" t="s">
        <v>15</v>
      </c>
      <c r="G108" s="74">
        <v>2</v>
      </c>
      <c r="H108" s="19">
        <v>0.1</v>
      </c>
      <c r="I108" s="26">
        <f t="shared" si="8"/>
        <v>0.2</v>
      </c>
      <c r="J108" s="44"/>
      <c r="K108" s="66"/>
    </row>
    <row r="109" spans="1:11" ht="24.75" customHeight="1">
      <c r="A109" s="2"/>
      <c r="B109" s="2"/>
      <c r="C109" s="2"/>
      <c r="D109" s="2"/>
      <c r="E109" s="2"/>
      <c r="F109" s="20" t="s">
        <v>16</v>
      </c>
      <c r="G109" s="73">
        <v>1</v>
      </c>
      <c r="H109" s="17">
        <v>0.2</v>
      </c>
      <c r="I109" s="27">
        <f t="shared" si="8"/>
        <v>0.2</v>
      </c>
      <c r="J109" s="42">
        <f>I109+I110+I111</f>
        <v>0.4</v>
      </c>
      <c r="K109" s="66"/>
    </row>
    <row r="110" spans="1:11" ht="24.75" customHeight="1">
      <c r="A110" s="2"/>
      <c r="B110" s="2"/>
      <c r="C110" s="2"/>
      <c r="D110" s="2"/>
      <c r="E110" s="2"/>
      <c r="F110" s="21" t="s">
        <v>17</v>
      </c>
      <c r="G110" s="72">
        <v>1</v>
      </c>
      <c r="H110" s="18">
        <v>0.1</v>
      </c>
      <c r="I110" s="25">
        <f t="shared" si="8"/>
        <v>0.1</v>
      </c>
      <c r="J110" s="41"/>
      <c r="K110" s="66"/>
    </row>
    <row r="111" spans="1:11" ht="24.75" customHeight="1" thickBot="1">
      <c r="A111" s="2"/>
      <c r="B111" s="2"/>
      <c r="C111" s="2"/>
      <c r="D111" s="2"/>
      <c r="E111" s="2"/>
      <c r="F111" s="22" t="s">
        <v>18</v>
      </c>
      <c r="G111" s="74">
        <v>1</v>
      </c>
      <c r="H111" s="19">
        <v>0.1</v>
      </c>
      <c r="I111" s="26">
        <f t="shared" si="8"/>
        <v>0.1</v>
      </c>
      <c r="J111" s="44"/>
      <c r="K111" s="66"/>
    </row>
    <row r="112" spans="1:11" ht="24.75" customHeight="1">
      <c r="A112" s="2"/>
      <c r="B112" s="2"/>
      <c r="C112" s="2"/>
      <c r="D112" s="2"/>
      <c r="E112" s="2"/>
      <c r="F112" s="20" t="s">
        <v>19</v>
      </c>
      <c r="G112" s="73">
        <v>1</v>
      </c>
      <c r="H112" s="17">
        <v>0.1</v>
      </c>
      <c r="I112" s="17">
        <f t="shared" si="8"/>
        <v>0.1</v>
      </c>
      <c r="J112" s="42">
        <f>I112+I113+I114</f>
        <v>0.2</v>
      </c>
      <c r="K112" s="66"/>
    </row>
    <row r="113" spans="1:11" ht="24.75" customHeight="1">
      <c r="A113" s="2"/>
      <c r="B113" s="2"/>
      <c r="C113" s="2"/>
      <c r="D113" s="2"/>
      <c r="E113" s="2"/>
      <c r="F113" s="21" t="s">
        <v>20</v>
      </c>
      <c r="G113" s="72">
        <v>1</v>
      </c>
      <c r="H113" s="18">
        <v>0.05</v>
      </c>
      <c r="I113" s="18">
        <f t="shared" si="8"/>
        <v>0.05</v>
      </c>
      <c r="J113" s="41"/>
      <c r="K113" s="66"/>
    </row>
    <row r="114" spans="1:11" ht="24.75" customHeight="1" thickBot="1">
      <c r="A114" s="3"/>
      <c r="B114" s="3"/>
      <c r="C114" s="3"/>
      <c r="D114" s="3"/>
      <c r="E114" s="3"/>
      <c r="F114" s="22" t="s">
        <v>21</v>
      </c>
      <c r="G114" s="74">
        <v>1</v>
      </c>
      <c r="H114" s="19">
        <v>0.05</v>
      </c>
      <c r="I114" s="19">
        <f t="shared" si="8"/>
        <v>0.05</v>
      </c>
      <c r="J114" s="6"/>
      <c r="K114" s="67"/>
    </row>
  </sheetData>
  <sheetProtection password="CC35" sheet="1"/>
  <dataValidations count="2">
    <dataValidation type="list" allowBlank="1" showInputMessage="1" showErrorMessage="1" sqref="D2:D37 D39:D103">
      <formula1>"How,What,How&amp;What"</formula1>
    </dataValidation>
    <dataValidation type="list" allowBlank="1" showInputMessage="1" showErrorMessage="1" sqref="C2:C103">
      <formula1>"ก,ข,ค"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3" sqref="H3"/>
    </sheetView>
  </sheetViews>
  <sheetFormatPr defaultColWidth="9.00390625" defaultRowHeight="24.75" customHeight="1"/>
  <cols>
    <col min="1" max="1" width="9.00390625" style="1" customWidth="1"/>
    <col min="2" max="2" width="10.00390625" style="1" customWidth="1"/>
    <col min="3" max="3" width="12.00390625" style="1" customWidth="1"/>
    <col min="4" max="4" width="11.00390625" style="1" customWidth="1"/>
    <col min="5" max="5" width="15.50390625" style="1" customWidth="1"/>
    <col min="6" max="6" width="9.75390625" style="1" customWidth="1"/>
    <col min="7" max="7" width="15.875" style="1" customWidth="1"/>
    <col min="8" max="8" width="15.25390625" style="1" customWidth="1"/>
    <col min="9" max="9" width="19.50390625" style="0" customWidth="1"/>
  </cols>
  <sheetData>
    <row r="1" ht="24.75" customHeight="1" thickBot="1">
      <c r="A1" s="91" t="s">
        <v>39</v>
      </c>
    </row>
    <row r="2" spans="1:10" s="119" customFormat="1" ht="33" customHeight="1" thickBot="1">
      <c r="A2" s="114" t="s">
        <v>0</v>
      </c>
      <c r="B2" s="115" t="s">
        <v>2</v>
      </c>
      <c r="C2" s="116" t="s">
        <v>3</v>
      </c>
      <c r="D2" s="114" t="s">
        <v>76</v>
      </c>
      <c r="E2" s="115" t="s">
        <v>70</v>
      </c>
      <c r="F2" s="115" t="s">
        <v>2</v>
      </c>
      <c r="G2" s="115" t="s">
        <v>71</v>
      </c>
      <c r="H2" s="117" t="s">
        <v>74</v>
      </c>
      <c r="I2" s="115" t="s">
        <v>75</v>
      </c>
      <c r="J2" s="118"/>
    </row>
    <row r="3" spans="1:9" ht="24.75" customHeight="1" thickBot="1">
      <c r="A3" s="51">
        <v>1</v>
      </c>
      <c r="B3" s="4">
        <v>4.1</v>
      </c>
      <c r="C3" s="51" t="s">
        <v>5</v>
      </c>
      <c r="D3" s="9" t="s">
        <v>4</v>
      </c>
      <c r="E3" s="42">
        <f>('หมวด4-1'!K2+'หมวด4-1'!K14+'หมวด4-1'!K26)/3</f>
        <v>1.3999999999999997</v>
      </c>
      <c r="F3" s="4">
        <v>4.1</v>
      </c>
      <c r="G3" s="90">
        <f>('หมวด4-1'!K2+'หมวด4-1'!K14+'หมวด4-1'!K26+'หมวด4-1'!J39+'หมวด4-1'!K43)/5</f>
        <v>1.92</v>
      </c>
      <c r="H3" s="97">
        <f>IF(G3&gt;5,1,IF(G3&gt;3,0.8,IF(G3&gt;2,0.6,IF(G3&gt;1,0.4,0.2))))</f>
        <v>0.4</v>
      </c>
      <c r="I3" s="100">
        <f>H3+H8</f>
        <v>1</v>
      </c>
    </row>
    <row r="4" spans="1:9" ht="24.75" customHeight="1">
      <c r="A4" s="5">
        <v>2</v>
      </c>
      <c r="B4" s="5">
        <v>4.1</v>
      </c>
      <c r="C4" s="5" t="s">
        <v>5</v>
      </c>
      <c r="D4" s="11" t="s">
        <v>4</v>
      </c>
      <c r="E4" s="5"/>
      <c r="F4" s="5">
        <v>4.1</v>
      </c>
      <c r="G4" s="11"/>
      <c r="H4" s="98"/>
      <c r="I4" s="102"/>
    </row>
    <row r="5" spans="1:9" ht="24.75" customHeight="1" thickBot="1">
      <c r="A5" s="33">
        <v>3</v>
      </c>
      <c r="B5" s="5">
        <v>4.1</v>
      </c>
      <c r="C5" s="33" t="s">
        <v>5</v>
      </c>
      <c r="D5" s="15" t="s">
        <v>4</v>
      </c>
      <c r="E5" s="44"/>
      <c r="F5" s="5">
        <v>4.1</v>
      </c>
      <c r="G5" s="11"/>
      <c r="H5" s="98"/>
      <c r="I5" s="102"/>
    </row>
    <row r="6" spans="1:9" ht="24.75" customHeight="1">
      <c r="A6" s="5">
        <v>4</v>
      </c>
      <c r="B6" s="5">
        <v>4.1</v>
      </c>
      <c r="C6" s="5" t="s">
        <v>9</v>
      </c>
      <c r="D6" s="9" t="s">
        <v>7</v>
      </c>
      <c r="E6" s="42">
        <f>('หมวด4-1'!J39+'หมวด4-1'!K43)/2</f>
        <v>2.7</v>
      </c>
      <c r="F6" s="5">
        <v>4.1</v>
      </c>
      <c r="G6" s="11"/>
      <c r="H6" s="98"/>
      <c r="I6" s="102"/>
    </row>
    <row r="7" spans="1:9" ht="24.75" customHeight="1" thickBot="1">
      <c r="A7" s="5">
        <v>5</v>
      </c>
      <c r="B7" s="5">
        <v>4.1</v>
      </c>
      <c r="C7" s="5" t="s">
        <v>5</v>
      </c>
      <c r="D7" s="15" t="s">
        <v>7</v>
      </c>
      <c r="E7" s="44"/>
      <c r="F7" s="6">
        <v>4.1</v>
      </c>
      <c r="G7" s="94"/>
      <c r="H7" s="98"/>
      <c r="I7" s="102"/>
    </row>
    <row r="8" spans="1:9" ht="24.75" customHeight="1">
      <c r="A8" s="5">
        <v>6</v>
      </c>
      <c r="B8" s="5">
        <v>4.2</v>
      </c>
      <c r="C8" s="5" t="s">
        <v>5</v>
      </c>
      <c r="D8" s="9" t="s">
        <v>4</v>
      </c>
      <c r="E8" s="52">
        <f>('หมวด4-1'!K55+'หมวด4-1'!K67+'หมวด4-1'!K79)/3</f>
        <v>2.2666666666666666</v>
      </c>
      <c r="F8" s="11">
        <v>4.2</v>
      </c>
      <c r="G8" s="90">
        <f>('หมวด4-1'!K55+'หมวด4-1'!K67+'หมวด4-1'!K79+'หมวด4-1'!K91+'หมวด4-1'!K103)/5</f>
        <v>2.04</v>
      </c>
      <c r="H8" s="97">
        <f>IF(G8&gt;5,1,IF(G8&gt;3,0.8,IF(G8&gt;2,0.6,IF(G8&gt;1,0.4,0.2))))</f>
        <v>0.6</v>
      </c>
      <c r="I8" s="102"/>
    </row>
    <row r="9" spans="1:8" ht="24.75" customHeight="1">
      <c r="A9" s="5">
        <v>7</v>
      </c>
      <c r="B9" s="5">
        <v>4.2</v>
      </c>
      <c r="C9" s="5" t="s">
        <v>5</v>
      </c>
      <c r="D9" s="11" t="s">
        <v>4</v>
      </c>
      <c r="E9" s="5"/>
      <c r="F9" s="11">
        <v>4.2</v>
      </c>
      <c r="G9" s="11"/>
      <c r="H9" s="5"/>
    </row>
    <row r="10" spans="1:8" ht="24.75" customHeight="1" thickBot="1">
      <c r="A10" s="5">
        <v>8</v>
      </c>
      <c r="B10" s="5">
        <v>4.2</v>
      </c>
      <c r="C10" s="5" t="s">
        <v>5</v>
      </c>
      <c r="D10" s="15" t="s">
        <v>4</v>
      </c>
      <c r="E10" s="6"/>
      <c r="F10" s="11">
        <v>4.2</v>
      </c>
      <c r="G10" s="11"/>
      <c r="H10" s="5"/>
    </row>
    <row r="11" spans="1:8" ht="24.75" customHeight="1">
      <c r="A11" s="5">
        <v>9</v>
      </c>
      <c r="B11" s="5">
        <v>4.2</v>
      </c>
      <c r="C11" s="5" t="s">
        <v>5</v>
      </c>
      <c r="D11" s="9" t="s">
        <v>7</v>
      </c>
      <c r="E11" s="41">
        <f>('หมวด4-1'!K91+'หมวด4-1'!K103)/2</f>
        <v>1.7</v>
      </c>
      <c r="F11" s="11">
        <v>4.2</v>
      </c>
      <c r="G11" s="92"/>
      <c r="H11" s="5"/>
    </row>
    <row r="12" spans="1:8" ht="24.75" customHeight="1" thickBot="1">
      <c r="A12" s="6">
        <v>10</v>
      </c>
      <c r="B12" s="6">
        <v>4.2</v>
      </c>
      <c r="C12" s="6" t="s">
        <v>5</v>
      </c>
      <c r="D12" s="15" t="s">
        <v>7</v>
      </c>
      <c r="E12" s="37"/>
      <c r="F12" s="15">
        <v>4.2</v>
      </c>
      <c r="G12" s="15"/>
      <c r="H12" s="6"/>
    </row>
    <row r="13" spans="4:7" ht="24.75" customHeight="1">
      <c r="D13" s="12"/>
      <c r="E13" s="12"/>
      <c r="F13" s="12"/>
      <c r="G13" s="12"/>
    </row>
    <row r="14" spans="4:5" ht="24.75" customHeight="1">
      <c r="D14" s="12"/>
      <c r="E14" s="12"/>
    </row>
    <row r="15" spans="4:5" ht="24.75" customHeight="1">
      <c r="D15" s="12"/>
      <c r="E15" s="12"/>
    </row>
  </sheetData>
  <sheetProtection password="CC35" sheet="1"/>
  <dataValidations count="2">
    <dataValidation type="list" allowBlank="1" showInputMessage="1" showErrorMessage="1" sqref="A18:A30 C3:C15">
      <formula1>"How,What,How&amp;What"</formula1>
    </dataValidation>
    <dataValidation type="list" allowBlank="1" showInputMessage="1" showErrorMessage="1" sqref="E18:E30 D3:D15">
      <formula1>"ก,ข,ค"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3"/>
  <sheetViews>
    <sheetView zoomScalePageLayoutView="0" workbookViewId="0" topLeftCell="A196">
      <selection activeCell="G50" sqref="G50"/>
    </sheetView>
  </sheetViews>
  <sheetFormatPr defaultColWidth="9.00390625" defaultRowHeight="24.75" customHeight="1"/>
  <cols>
    <col min="1" max="1" width="6.75390625" style="0" customWidth="1"/>
    <col min="2" max="2" width="5.75390625" style="0" customWidth="1"/>
    <col min="3" max="3" width="10.25390625" style="0" customWidth="1"/>
    <col min="4" max="4" width="10.75390625" style="0" customWidth="1"/>
    <col min="5" max="5" width="8.75390625" style="0" customWidth="1"/>
    <col min="6" max="6" width="8.125" style="1" customWidth="1"/>
    <col min="7" max="7" width="14.50390625" style="77" customWidth="1"/>
    <col min="8" max="8" width="9.00390625" style="1" customWidth="1"/>
    <col min="9" max="9" width="11.25390625" style="1" customWidth="1"/>
    <col min="10" max="10" width="12.25390625" style="1" customWidth="1"/>
    <col min="11" max="11" width="16.625" style="0" customWidth="1"/>
    <col min="12" max="12" width="17.00390625" style="1" customWidth="1"/>
    <col min="13" max="13" width="12.875" style="1" customWidth="1"/>
  </cols>
  <sheetData>
    <row r="1" spans="1:13" s="119" customFormat="1" ht="27" customHeight="1" thickBot="1">
      <c r="A1" s="115" t="s">
        <v>1</v>
      </c>
      <c r="B1" s="115" t="s">
        <v>2</v>
      </c>
      <c r="C1" s="122" t="s">
        <v>76</v>
      </c>
      <c r="D1" s="115" t="s">
        <v>3</v>
      </c>
      <c r="E1" s="115" t="s">
        <v>0</v>
      </c>
      <c r="F1" s="115" t="s">
        <v>22</v>
      </c>
      <c r="G1" s="123" t="s">
        <v>60</v>
      </c>
      <c r="H1" s="115" t="s">
        <v>23</v>
      </c>
      <c r="I1" s="115" t="s">
        <v>77</v>
      </c>
      <c r="J1" s="115" t="s">
        <v>25</v>
      </c>
      <c r="K1" s="111" t="s">
        <v>78</v>
      </c>
      <c r="L1" s="124"/>
      <c r="M1" s="118"/>
    </row>
    <row r="2" spans="1:12" ht="24.75" customHeight="1">
      <c r="A2" s="4">
        <v>5</v>
      </c>
      <c r="B2" s="4">
        <v>5.1</v>
      </c>
      <c r="C2" s="4" t="s">
        <v>4</v>
      </c>
      <c r="D2" s="4" t="s">
        <v>5</v>
      </c>
      <c r="E2" s="4">
        <v>1</v>
      </c>
      <c r="F2" s="23" t="s">
        <v>10</v>
      </c>
      <c r="G2" s="73">
        <v>0</v>
      </c>
      <c r="H2" s="17">
        <v>0.4</v>
      </c>
      <c r="I2" s="24">
        <f>G2*H2</f>
        <v>0</v>
      </c>
      <c r="J2" s="41">
        <f>I2+I3+I4</f>
        <v>0</v>
      </c>
      <c r="K2" s="42">
        <f>J2+J5+J8+J11</f>
        <v>0</v>
      </c>
      <c r="L2" s="12"/>
    </row>
    <row r="3" spans="1:12" ht="24.75" customHeight="1">
      <c r="A3" s="152"/>
      <c r="B3" s="5"/>
      <c r="C3" s="5"/>
      <c r="D3" s="5"/>
      <c r="E3" s="5"/>
      <c r="F3" s="21" t="s">
        <v>11</v>
      </c>
      <c r="G3" s="72">
        <v>0</v>
      </c>
      <c r="H3" s="18">
        <v>0.4</v>
      </c>
      <c r="I3" s="25">
        <f aca="true" t="shared" si="0" ref="I3:I13">G3*H3</f>
        <v>0</v>
      </c>
      <c r="J3" s="41"/>
      <c r="K3" s="66"/>
      <c r="L3" s="12"/>
    </row>
    <row r="4" spans="1:12" ht="24.75" customHeight="1" thickBot="1">
      <c r="A4" s="152"/>
      <c r="B4" s="5"/>
      <c r="C4" s="5"/>
      <c r="D4" s="5"/>
      <c r="E4" s="5"/>
      <c r="F4" s="22" t="s">
        <v>12</v>
      </c>
      <c r="G4" s="74">
        <v>0</v>
      </c>
      <c r="H4" s="19">
        <v>0.2</v>
      </c>
      <c r="I4" s="26">
        <f t="shared" si="0"/>
        <v>0</v>
      </c>
      <c r="J4" s="44"/>
      <c r="K4" s="66"/>
      <c r="L4" s="12"/>
    </row>
    <row r="5" spans="1:12" ht="24.75" customHeight="1">
      <c r="A5" s="152"/>
      <c r="B5" s="5"/>
      <c r="C5" s="5"/>
      <c r="D5" s="5"/>
      <c r="E5" s="5"/>
      <c r="F5" s="20" t="s">
        <v>13</v>
      </c>
      <c r="G5" s="73">
        <v>0</v>
      </c>
      <c r="H5" s="17">
        <v>0.2</v>
      </c>
      <c r="I5" s="27">
        <f t="shared" si="0"/>
        <v>0</v>
      </c>
      <c r="J5" s="42">
        <f>I5+I6+I7</f>
        <v>0</v>
      </c>
      <c r="K5" s="66"/>
      <c r="L5" s="12"/>
    </row>
    <row r="6" spans="1:12" ht="24.75" customHeight="1">
      <c r="A6" s="152"/>
      <c r="B6" s="5"/>
      <c r="C6" s="5"/>
      <c r="D6" s="5"/>
      <c r="E6" s="5"/>
      <c r="F6" s="21" t="s">
        <v>14</v>
      </c>
      <c r="G6" s="72">
        <v>0</v>
      </c>
      <c r="H6" s="18">
        <v>0.1</v>
      </c>
      <c r="I6" s="25">
        <f t="shared" si="0"/>
        <v>0</v>
      </c>
      <c r="J6" s="41"/>
      <c r="K6" s="66"/>
      <c r="L6" s="12"/>
    </row>
    <row r="7" spans="1:12" ht="24.75" customHeight="1" thickBot="1">
      <c r="A7" s="152"/>
      <c r="B7" s="5"/>
      <c r="C7" s="5"/>
      <c r="D7" s="5"/>
      <c r="E7" s="5"/>
      <c r="F7" s="22" t="s">
        <v>15</v>
      </c>
      <c r="G7" s="74">
        <v>0</v>
      </c>
      <c r="H7" s="19">
        <v>0.1</v>
      </c>
      <c r="I7" s="26">
        <f t="shared" si="0"/>
        <v>0</v>
      </c>
      <c r="J7" s="44"/>
      <c r="K7" s="66"/>
      <c r="L7" s="12"/>
    </row>
    <row r="8" spans="1:12" ht="24.75" customHeight="1">
      <c r="A8" s="152"/>
      <c r="B8" s="5"/>
      <c r="C8" s="5"/>
      <c r="D8" s="5"/>
      <c r="E8" s="5"/>
      <c r="F8" s="20" t="s">
        <v>16</v>
      </c>
      <c r="G8" s="73">
        <v>0</v>
      </c>
      <c r="H8" s="17">
        <v>0.2</v>
      </c>
      <c r="I8" s="27">
        <f t="shared" si="0"/>
        <v>0</v>
      </c>
      <c r="J8" s="42">
        <f>I8+I9+I10</f>
        <v>0</v>
      </c>
      <c r="K8" s="66"/>
      <c r="L8" s="12"/>
    </row>
    <row r="9" spans="1:12" ht="24.75" customHeight="1">
      <c r="A9" s="152"/>
      <c r="B9" s="5"/>
      <c r="C9" s="5"/>
      <c r="D9" s="5"/>
      <c r="E9" s="5"/>
      <c r="F9" s="21" t="s">
        <v>17</v>
      </c>
      <c r="G9" s="72">
        <v>0</v>
      </c>
      <c r="H9" s="18">
        <v>0.1</v>
      </c>
      <c r="I9" s="25">
        <f t="shared" si="0"/>
        <v>0</v>
      </c>
      <c r="J9" s="41"/>
      <c r="K9" s="66"/>
      <c r="L9" s="12"/>
    </row>
    <row r="10" spans="1:12" ht="24.75" customHeight="1" thickBot="1">
      <c r="A10" s="152"/>
      <c r="B10" s="5"/>
      <c r="C10" s="5"/>
      <c r="D10" s="5"/>
      <c r="E10" s="5"/>
      <c r="F10" s="22" t="s">
        <v>18</v>
      </c>
      <c r="G10" s="74">
        <v>0</v>
      </c>
      <c r="H10" s="19">
        <v>0.1</v>
      </c>
      <c r="I10" s="26">
        <f t="shared" si="0"/>
        <v>0</v>
      </c>
      <c r="J10" s="44"/>
      <c r="K10" s="66"/>
      <c r="L10" s="12"/>
    </row>
    <row r="11" spans="1:12" ht="24.75" customHeight="1">
      <c r="A11" s="152"/>
      <c r="B11" s="5"/>
      <c r="C11" s="5"/>
      <c r="D11" s="5"/>
      <c r="E11" s="5"/>
      <c r="F11" s="20" t="s">
        <v>19</v>
      </c>
      <c r="G11" s="73">
        <v>0</v>
      </c>
      <c r="H11" s="17">
        <v>0.1</v>
      </c>
      <c r="I11" s="27">
        <f t="shared" si="0"/>
        <v>0</v>
      </c>
      <c r="J11" s="42">
        <f>I11+I12+I13</f>
        <v>0</v>
      </c>
      <c r="K11" s="66"/>
      <c r="L11" s="12"/>
    </row>
    <row r="12" spans="1:12" ht="24.75" customHeight="1">
      <c r="A12" s="152"/>
      <c r="B12" s="5"/>
      <c r="C12" s="5"/>
      <c r="D12" s="5"/>
      <c r="E12" s="5"/>
      <c r="F12" s="21" t="s">
        <v>20</v>
      </c>
      <c r="G12" s="72">
        <v>0</v>
      </c>
      <c r="H12" s="18">
        <v>0.05</v>
      </c>
      <c r="I12" s="25">
        <f t="shared" si="0"/>
        <v>0</v>
      </c>
      <c r="J12" s="41"/>
      <c r="K12" s="66"/>
      <c r="L12" s="12"/>
    </row>
    <row r="13" spans="1:12" ht="24.75" customHeight="1" thickBot="1">
      <c r="A13" s="153"/>
      <c r="B13" s="6"/>
      <c r="C13" s="6"/>
      <c r="D13" s="6"/>
      <c r="E13" s="6"/>
      <c r="F13" s="22" t="s">
        <v>21</v>
      </c>
      <c r="G13" s="74">
        <v>0</v>
      </c>
      <c r="H13" s="19">
        <v>0.05</v>
      </c>
      <c r="I13" s="28">
        <f t="shared" si="0"/>
        <v>0</v>
      </c>
      <c r="J13" s="44"/>
      <c r="K13" s="67"/>
      <c r="L13" s="12"/>
    </row>
    <row r="14" spans="1:12" ht="24.75" customHeight="1">
      <c r="A14" s="4">
        <v>5</v>
      </c>
      <c r="B14" s="4">
        <v>5.1</v>
      </c>
      <c r="C14" s="4" t="s">
        <v>4</v>
      </c>
      <c r="D14" s="4" t="s">
        <v>5</v>
      </c>
      <c r="E14" s="4">
        <v>2</v>
      </c>
      <c r="F14" s="20" t="s">
        <v>10</v>
      </c>
      <c r="G14" s="73">
        <v>0</v>
      </c>
      <c r="H14" s="20">
        <v>0.4</v>
      </c>
      <c r="I14" s="17">
        <f>G14*H14</f>
        <v>0</v>
      </c>
      <c r="J14" s="42">
        <f>I14+I15+I16</f>
        <v>0</v>
      </c>
      <c r="K14" s="42">
        <f>J14+J17+J20+J23</f>
        <v>0</v>
      </c>
      <c r="L14" s="12"/>
    </row>
    <row r="15" spans="1:12" ht="24.75" customHeight="1">
      <c r="A15" s="5"/>
      <c r="B15" s="5"/>
      <c r="C15" s="5"/>
      <c r="D15" s="5"/>
      <c r="E15" s="5"/>
      <c r="F15" s="21" t="s">
        <v>11</v>
      </c>
      <c r="G15" s="72">
        <v>0</v>
      </c>
      <c r="H15" s="21">
        <v>0.4</v>
      </c>
      <c r="I15" s="18">
        <f aca="true" t="shared" si="1" ref="I15:I25">G15*H15</f>
        <v>0</v>
      </c>
      <c r="J15" s="41"/>
      <c r="K15" s="41"/>
      <c r="L15" s="12"/>
    </row>
    <row r="16" spans="1:12" ht="24.75" customHeight="1" thickBot="1">
      <c r="A16" s="5"/>
      <c r="B16" s="5"/>
      <c r="C16" s="5"/>
      <c r="D16" s="5"/>
      <c r="E16" s="5"/>
      <c r="F16" s="22" t="s">
        <v>12</v>
      </c>
      <c r="G16" s="74">
        <v>0</v>
      </c>
      <c r="H16" s="22">
        <v>0.2</v>
      </c>
      <c r="I16" s="19">
        <f t="shared" si="1"/>
        <v>0</v>
      </c>
      <c r="J16" s="44"/>
      <c r="K16" s="41"/>
      <c r="L16" s="12"/>
    </row>
    <row r="17" spans="1:12" ht="24.75" customHeight="1">
      <c r="A17" s="5"/>
      <c r="B17" s="5"/>
      <c r="C17" s="5"/>
      <c r="D17" s="5"/>
      <c r="E17" s="5"/>
      <c r="F17" s="20" t="s">
        <v>13</v>
      </c>
      <c r="G17" s="73">
        <v>0</v>
      </c>
      <c r="H17" s="20">
        <v>0.2</v>
      </c>
      <c r="I17" s="17">
        <f t="shared" si="1"/>
        <v>0</v>
      </c>
      <c r="J17" s="42">
        <f>I17+I18+I19</f>
        <v>0</v>
      </c>
      <c r="K17" s="41"/>
      <c r="L17" s="12"/>
    </row>
    <row r="18" spans="1:12" ht="24.75" customHeight="1">
      <c r="A18" s="5"/>
      <c r="B18" s="5"/>
      <c r="C18" s="5"/>
      <c r="D18" s="5"/>
      <c r="E18" s="5"/>
      <c r="F18" s="21" t="s">
        <v>14</v>
      </c>
      <c r="G18" s="72">
        <v>0</v>
      </c>
      <c r="H18" s="21">
        <v>0.1</v>
      </c>
      <c r="I18" s="18">
        <f t="shared" si="1"/>
        <v>0</v>
      </c>
      <c r="J18" s="41"/>
      <c r="K18" s="41"/>
      <c r="L18" s="12"/>
    </row>
    <row r="19" spans="1:12" ht="24.75" customHeight="1" thickBot="1">
      <c r="A19" s="5"/>
      <c r="B19" s="5"/>
      <c r="C19" s="5"/>
      <c r="D19" s="5"/>
      <c r="E19" s="5"/>
      <c r="F19" s="22" t="s">
        <v>15</v>
      </c>
      <c r="G19" s="74">
        <v>0</v>
      </c>
      <c r="H19" s="22">
        <v>0.1</v>
      </c>
      <c r="I19" s="19">
        <f t="shared" si="1"/>
        <v>0</v>
      </c>
      <c r="J19" s="44"/>
      <c r="K19" s="41"/>
      <c r="L19" s="12"/>
    </row>
    <row r="20" spans="1:12" ht="24.75" customHeight="1">
      <c r="A20" s="5"/>
      <c r="B20" s="5"/>
      <c r="C20" s="5"/>
      <c r="D20" s="5"/>
      <c r="E20" s="5"/>
      <c r="F20" s="20" t="s">
        <v>16</v>
      </c>
      <c r="G20" s="73">
        <v>0</v>
      </c>
      <c r="H20" s="20">
        <v>0.2</v>
      </c>
      <c r="I20" s="17">
        <f t="shared" si="1"/>
        <v>0</v>
      </c>
      <c r="J20" s="42">
        <f>I20+I21+I22</f>
        <v>0</v>
      </c>
      <c r="K20" s="41"/>
      <c r="L20" s="12"/>
    </row>
    <row r="21" spans="1:12" ht="24.75" customHeight="1">
      <c r="A21" s="5"/>
      <c r="B21" s="5"/>
      <c r="C21" s="5"/>
      <c r="D21" s="5"/>
      <c r="E21" s="5"/>
      <c r="F21" s="21" t="s">
        <v>17</v>
      </c>
      <c r="G21" s="72">
        <v>0</v>
      </c>
      <c r="H21" s="21">
        <v>0.1</v>
      </c>
      <c r="I21" s="18">
        <f t="shared" si="1"/>
        <v>0</v>
      </c>
      <c r="J21" s="41"/>
      <c r="K21" s="41"/>
      <c r="L21" s="12"/>
    </row>
    <row r="22" spans="1:12" ht="24.75" customHeight="1" thickBot="1">
      <c r="A22" s="5"/>
      <c r="B22" s="5"/>
      <c r="C22" s="5"/>
      <c r="D22" s="5"/>
      <c r="E22" s="5"/>
      <c r="F22" s="22" t="s">
        <v>18</v>
      </c>
      <c r="G22" s="74">
        <v>0</v>
      </c>
      <c r="H22" s="22">
        <v>0.1</v>
      </c>
      <c r="I22" s="19">
        <f t="shared" si="1"/>
        <v>0</v>
      </c>
      <c r="J22" s="44"/>
      <c r="K22" s="41"/>
      <c r="L22" s="12"/>
    </row>
    <row r="23" spans="1:12" ht="24.75" customHeight="1">
      <c r="A23" s="5"/>
      <c r="B23" s="5"/>
      <c r="C23" s="5"/>
      <c r="D23" s="5"/>
      <c r="E23" s="5"/>
      <c r="F23" s="23" t="s">
        <v>19</v>
      </c>
      <c r="G23" s="75">
        <v>0</v>
      </c>
      <c r="H23" s="23">
        <v>0.1</v>
      </c>
      <c r="I23" s="29">
        <f t="shared" si="1"/>
        <v>0</v>
      </c>
      <c r="J23" s="42">
        <f>I23+I24+I25</f>
        <v>0</v>
      </c>
      <c r="K23" s="41"/>
      <c r="L23" s="12"/>
    </row>
    <row r="24" spans="1:12" ht="24.75" customHeight="1">
      <c r="A24" s="5"/>
      <c r="B24" s="5"/>
      <c r="C24" s="5"/>
      <c r="D24" s="5"/>
      <c r="E24" s="5"/>
      <c r="F24" s="21" t="s">
        <v>20</v>
      </c>
      <c r="G24" s="72">
        <v>0</v>
      </c>
      <c r="H24" s="21">
        <v>0.05</v>
      </c>
      <c r="I24" s="18">
        <f t="shared" si="1"/>
        <v>0</v>
      </c>
      <c r="J24" s="41"/>
      <c r="K24" s="41"/>
      <c r="L24" s="12"/>
    </row>
    <row r="25" spans="1:12" ht="24.75" customHeight="1" thickBot="1">
      <c r="A25" s="6"/>
      <c r="B25" s="6"/>
      <c r="C25" s="6"/>
      <c r="D25" s="6"/>
      <c r="E25" s="6"/>
      <c r="F25" s="22" t="s">
        <v>21</v>
      </c>
      <c r="G25" s="76">
        <v>0</v>
      </c>
      <c r="H25" s="22">
        <v>0.05</v>
      </c>
      <c r="I25" s="30">
        <f t="shared" si="1"/>
        <v>0</v>
      </c>
      <c r="J25" s="44"/>
      <c r="K25" s="44"/>
      <c r="L25" s="12"/>
    </row>
    <row r="26" spans="1:12" ht="24.75" customHeight="1">
      <c r="A26" s="4">
        <v>5</v>
      </c>
      <c r="B26" s="10">
        <v>5.1</v>
      </c>
      <c r="C26" s="4" t="s">
        <v>4</v>
      </c>
      <c r="D26" s="4" t="s">
        <v>5</v>
      </c>
      <c r="E26" s="10">
        <v>3</v>
      </c>
      <c r="F26" s="20" t="s">
        <v>10</v>
      </c>
      <c r="G26" s="73">
        <v>1</v>
      </c>
      <c r="H26" s="20">
        <v>0.4</v>
      </c>
      <c r="I26" s="17">
        <f>G26*H26</f>
        <v>0.4</v>
      </c>
      <c r="J26" s="42">
        <f>I26+I27+I28</f>
        <v>1</v>
      </c>
      <c r="K26" s="42">
        <f>J26+J29+J32+J35</f>
        <v>1.9999999999999998</v>
      </c>
      <c r="L26" s="12"/>
    </row>
    <row r="27" spans="1:12" ht="24.75" customHeight="1">
      <c r="A27" s="5"/>
      <c r="B27" s="14"/>
      <c r="C27" s="5"/>
      <c r="D27" s="5"/>
      <c r="E27" s="14"/>
      <c r="F27" s="21" t="s">
        <v>11</v>
      </c>
      <c r="G27" s="72">
        <v>1</v>
      </c>
      <c r="H27" s="21">
        <v>0.4</v>
      </c>
      <c r="I27" s="18">
        <f aca="true" t="shared" si="2" ref="I27:I37">G27*H27</f>
        <v>0.4</v>
      </c>
      <c r="J27" s="41"/>
      <c r="K27" s="66"/>
      <c r="L27" s="12"/>
    </row>
    <row r="28" spans="1:12" ht="24.75" customHeight="1" thickBot="1">
      <c r="A28" s="5"/>
      <c r="B28" s="14"/>
      <c r="C28" s="5"/>
      <c r="D28" s="5"/>
      <c r="E28" s="14"/>
      <c r="F28" s="22" t="s">
        <v>12</v>
      </c>
      <c r="G28" s="74">
        <v>1</v>
      </c>
      <c r="H28" s="22">
        <v>0.2</v>
      </c>
      <c r="I28" s="19">
        <f t="shared" si="2"/>
        <v>0.2</v>
      </c>
      <c r="J28" s="44"/>
      <c r="K28" s="66"/>
      <c r="L28" s="12"/>
    </row>
    <row r="29" spans="1:12" ht="24.75" customHeight="1">
      <c r="A29" s="5"/>
      <c r="B29" s="14"/>
      <c r="C29" s="5"/>
      <c r="D29" s="5"/>
      <c r="E29" s="14"/>
      <c r="F29" s="20" t="s">
        <v>13</v>
      </c>
      <c r="G29" s="73">
        <v>1</v>
      </c>
      <c r="H29" s="20">
        <v>0.2</v>
      </c>
      <c r="I29" s="17">
        <f t="shared" si="2"/>
        <v>0.2</v>
      </c>
      <c r="J29" s="42">
        <f>I29+I30+I31</f>
        <v>0.4</v>
      </c>
      <c r="K29" s="66"/>
      <c r="L29" s="12"/>
    </row>
    <row r="30" spans="1:12" ht="24.75" customHeight="1">
      <c r="A30" s="5"/>
      <c r="B30" s="14"/>
      <c r="C30" s="5"/>
      <c r="D30" s="5"/>
      <c r="E30" s="14"/>
      <c r="F30" s="21" t="s">
        <v>14</v>
      </c>
      <c r="G30" s="72">
        <v>1</v>
      </c>
      <c r="H30" s="21">
        <v>0.1</v>
      </c>
      <c r="I30" s="18">
        <f t="shared" si="2"/>
        <v>0.1</v>
      </c>
      <c r="J30" s="41"/>
      <c r="K30" s="66"/>
      <c r="L30" s="12"/>
    </row>
    <row r="31" spans="1:12" ht="24.75" customHeight="1" thickBot="1">
      <c r="A31" s="5"/>
      <c r="B31" s="14"/>
      <c r="C31" s="5"/>
      <c r="D31" s="5"/>
      <c r="E31" s="14"/>
      <c r="F31" s="22" t="s">
        <v>15</v>
      </c>
      <c r="G31" s="74">
        <v>1</v>
      </c>
      <c r="H31" s="22">
        <v>0.1</v>
      </c>
      <c r="I31" s="19">
        <f t="shared" si="2"/>
        <v>0.1</v>
      </c>
      <c r="J31" s="44"/>
      <c r="K31" s="66"/>
      <c r="L31" s="12"/>
    </row>
    <row r="32" spans="1:12" ht="24.75" customHeight="1">
      <c r="A32" s="5"/>
      <c r="B32" s="14"/>
      <c r="C32" s="5"/>
      <c r="D32" s="5"/>
      <c r="E32" s="14"/>
      <c r="F32" s="20" t="s">
        <v>16</v>
      </c>
      <c r="G32" s="73">
        <v>1</v>
      </c>
      <c r="H32" s="20">
        <v>0.2</v>
      </c>
      <c r="I32" s="17">
        <f t="shared" si="2"/>
        <v>0.2</v>
      </c>
      <c r="J32" s="42">
        <f>I32+I33+I34</f>
        <v>0.4</v>
      </c>
      <c r="K32" s="66"/>
      <c r="L32" s="12"/>
    </row>
    <row r="33" spans="1:12" ht="24.75" customHeight="1">
      <c r="A33" s="5"/>
      <c r="B33" s="14"/>
      <c r="C33" s="5"/>
      <c r="D33" s="5"/>
      <c r="E33" s="14"/>
      <c r="F33" s="21" t="s">
        <v>17</v>
      </c>
      <c r="G33" s="72">
        <v>1</v>
      </c>
      <c r="H33" s="21">
        <v>0.1</v>
      </c>
      <c r="I33" s="18">
        <f t="shared" si="2"/>
        <v>0.1</v>
      </c>
      <c r="J33" s="41"/>
      <c r="K33" s="66"/>
      <c r="L33" s="12"/>
    </row>
    <row r="34" spans="1:12" ht="24.75" customHeight="1" thickBot="1">
      <c r="A34" s="5"/>
      <c r="B34" s="14"/>
      <c r="C34" s="5"/>
      <c r="D34" s="5"/>
      <c r="E34" s="14"/>
      <c r="F34" s="22" t="s">
        <v>18</v>
      </c>
      <c r="G34" s="74">
        <v>1</v>
      </c>
      <c r="H34" s="22">
        <v>0.1</v>
      </c>
      <c r="I34" s="19">
        <f t="shared" si="2"/>
        <v>0.1</v>
      </c>
      <c r="J34" s="44"/>
      <c r="K34" s="66"/>
      <c r="L34" s="12"/>
    </row>
    <row r="35" spans="1:12" ht="24.75" customHeight="1">
      <c r="A35" s="5"/>
      <c r="B35" s="14"/>
      <c r="C35" s="5"/>
      <c r="D35" s="5"/>
      <c r="E35" s="14"/>
      <c r="F35" s="23" t="s">
        <v>19</v>
      </c>
      <c r="G35" s="73">
        <v>1</v>
      </c>
      <c r="H35" s="23">
        <v>0.1</v>
      </c>
      <c r="I35" s="17">
        <f t="shared" si="2"/>
        <v>0.1</v>
      </c>
      <c r="J35" s="42">
        <f>I35+I36+I37</f>
        <v>0.2</v>
      </c>
      <c r="K35" s="66"/>
      <c r="L35" s="12"/>
    </row>
    <row r="36" spans="1:12" ht="24.75" customHeight="1">
      <c r="A36" s="5"/>
      <c r="B36" s="14"/>
      <c r="C36" s="5"/>
      <c r="D36" s="5"/>
      <c r="E36" s="14"/>
      <c r="F36" s="21" t="s">
        <v>20</v>
      </c>
      <c r="G36" s="72">
        <v>1</v>
      </c>
      <c r="H36" s="21">
        <v>0.05</v>
      </c>
      <c r="I36" s="18">
        <f t="shared" si="2"/>
        <v>0.05</v>
      </c>
      <c r="J36" s="41"/>
      <c r="K36" s="66"/>
      <c r="L36" s="12"/>
    </row>
    <row r="37" spans="1:12" ht="24.75" customHeight="1" thickBot="1">
      <c r="A37" s="6"/>
      <c r="B37" s="16"/>
      <c r="C37" s="6"/>
      <c r="D37" s="6"/>
      <c r="E37" s="16"/>
      <c r="F37" s="22" t="s">
        <v>21</v>
      </c>
      <c r="G37" s="74">
        <v>1</v>
      </c>
      <c r="H37" s="22">
        <v>0.05</v>
      </c>
      <c r="I37" s="19">
        <f t="shared" si="2"/>
        <v>0.05</v>
      </c>
      <c r="J37" s="44"/>
      <c r="K37" s="67"/>
      <c r="L37" s="12"/>
    </row>
    <row r="38" spans="1:12" ht="24.75" customHeight="1">
      <c r="A38" s="4">
        <v>5</v>
      </c>
      <c r="B38" s="4">
        <v>5.1</v>
      </c>
      <c r="C38" s="4" t="s">
        <v>7</v>
      </c>
      <c r="D38" s="4" t="s">
        <v>5</v>
      </c>
      <c r="E38" s="4">
        <v>4</v>
      </c>
      <c r="F38" s="20" t="s">
        <v>10</v>
      </c>
      <c r="G38" s="73">
        <v>0</v>
      </c>
      <c r="H38" s="17">
        <v>0.4</v>
      </c>
      <c r="I38" s="4">
        <f>G38*H38</f>
        <v>0</v>
      </c>
      <c r="J38" s="42">
        <f>I38+I39+I40</f>
        <v>0</v>
      </c>
      <c r="K38" s="42">
        <f>J38+J41+J44+J47</f>
        <v>0</v>
      </c>
      <c r="L38" s="12"/>
    </row>
    <row r="39" spans="1:12" ht="24.75" customHeight="1">
      <c r="A39" s="5"/>
      <c r="B39" s="5"/>
      <c r="C39" s="5"/>
      <c r="D39" s="5"/>
      <c r="E39" s="5"/>
      <c r="F39" s="21" t="s">
        <v>11</v>
      </c>
      <c r="G39" s="72">
        <v>0</v>
      </c>
      <c r="H39" s="18">
        <v>0.4</v>
      </c>
      <c r="I39" s="5">
        <f aca="true" t="shared" si="3" ref="I39:I49">G39*H39</f>
        <v>0</v>
      </c>
      <c r="J39" s="41"/>
      <c r="K39" s="66"/>
      <c r="L39" s="12"/>
    </row>
    <row r="40" spans="1:12" ht="24.75" customHeight="1" thickBot="1">
      <c r="A40" s="5"/>
      <c r="B40" s="5"/>
      <c r="C40" s="5"/>
      <c r="D40" s="5"/>
      <c r="E40" s="5"/>
      <c r="F40" s="22" t="s">
        <v>12</v>
      </c>
      <c r="G40" s="74">
        <v>0</v>
      </c>
      <c r="H40" s="19">
        <v>0.2</v>
      </c>
      <c r="I40" s="6">
        <f t="shared" si="3"/>
        <v>0</v>
      </c>
      <c r="J40" s="44"/>
      <c r="K40" s="66"/>
      <c r="L40" s="12"/>
    </row>
    <row r="41" spans="1:12" ht="24.75" customHeight="1">
      <c r="A41" s="5"/>
      <c r="B41" s="5"/>
      <c r="C41" s="5"/>
      <c r="D41" s="5"/>
      <c r="E41" s="5"/>
      <c r="F41" s="20" t="s">
        <v>13</v>
      </c>
      <c r="G41" s="73">
        <v>0</v>
      </c>
      <c r="H41" s="17">
        <v>0.2</v>
      </c>
      <c r="I41" s="4">
        <f t="shared" si="3"/>
        <v>0</v>
      </c>
      <c r="J41" s="42">
        <f>I41+I42+I43</f>
        <v>0</v>
      </c>
      <c r="K41" s="66"/>
      <c r="L41" s="12"/>
    </row>
    <row r="42" spans="1:12" ht="24.75" customHeight="1">
      <c r="A42" s="5"/>
      <c r="B42" s="5"/>
      <c r="C42" s="5"/>
      <c r="D42" s="5"/>
      <c r="E42" s="5"/>
      <c r="F42" s="21" t="s">
        <v>14</v>
      </c>
      <c r="G42" s="72">
        <v>0</v>
      </c>
      <c r="H42" s="18">
        <v>0.1</v>
      </c>
      <c r="I42" s="5">
        <f t="shared" si="3"/>
        <v>0</v>
      </c>
      <c r="J42" s="41"/>
      <c r="K42" s="66"/>
      <c r="L42" s="12"/>
    </row>
    <row r="43" spans="1:12" ht="24.75" customHeight="1" thickBot="1">
      <c r="A43" s="5"/>
      <c r="B43" s="5"/>
      <c r="C43" s="5"/>
      <c r="D43" s="5"/>
      <c r="E43" s="5"/>
      <c r="F43" s="22" t="s">
        <v>15</v>
      </c>
      <c r="G43" s="74">
        <v>0</v>
      </c>
      <c r="H43" s="19">
        <v>0.1</v>
      </c>
      <c r="I43" s="6">
        <f t="shared" si="3"/>
        <v>0</v>
      </c>
      <c r="J43" s="44"/>
      <c r="K43" s="66"/>
      <c r="L43" s="12"/>
    </row>
    <row r="44" spans="1:12" ht="24.75" customHeight="1">
      <c r="A44" s="5"/>
      <c r="B44" s="5"/>
      <c r="C44" s="5"/>
      <c r="D44" s="5"/>
      <c r="E44" s="5"/>
      <c r="F44" s="20" t="s">
        <v>16</v>
      </c>
      <c r="G44" s="73">
        <v>0</v>
      </c>
      <c r="H44" s="17">
        <v>0.2</v>
      </c>
      <c r="I44" s="4">
        <f t="shared" si="3"/>
        <v>0</v>
      </c>
      <c r="J44" s="42">
        <f>I44+I45+I46</f>
        <v>0</v>
      </c>
      <c r="K44" s="66"/>
      <c r="L44" s="12"/>
    </row>
    <row r="45" spans="1:12" ht="24.75" customHeight="1">
      <c r="A45" s="5"/>
      <c r="B45" s="5"/>
      <c r="C45" s="5"/>
      <c r="D45" s="5"/>
      <c r="E45" s="5"/>
      <c r="F45" s="21" t="s">
        <v>17</v>
      </c>
      <c r="G45" s="72">
        <v>0</v>
      </c>
      <c r="H45" s="18">
        <v>0.1</v>
      </c>
      <c r="I45" s="5">
        <f t="shared" si="3"/>
        <v>0</v>
      </c>
      <c r="J45" s="41"/>
      <c r="K45" s="66"/>
      <c r="L45" s="12"/>
    </row>
    <row r="46" spans="1:12" ht="24.75" customHeight="1" thickBot="1">
      <c r="A46" s="5"/>
      <c r="B46" s="5"/>
      <c r="C46" s="5"/>
      <c r="D46" s="5"/>
      <c r="E46" s="5"/>
      <c r="F46" s="22" t="s">
        <v>18</v>
      </c>
      <c r="G46" s="74">
        <v>0</v>
      </c>
      <c r="H46" s="19">
        <v>0.1</v>
      </c>
      <c r="I46" s="6">
        <f t="shared" si="3"/>
        <v>0</v>
      </c>
      <c r="J46" s="44"/>
      <c r="K46" s="66"/>
      <c r="L46" s="12"/>
    </row>
    <row r="47" spans="1:12" ht="24.75" customHeight="1">
      <c r="A47" s="5"/>
      <c r="B47" s="5"/>
      <c r="C47" s="5"/>
      <c r="D47" s="5"/>
      <c r="E47" s="5"/>
      <c r="F47" s="23" t="s">
        <v>19</v>
      </c>
      <c r="G47" s="73">
        <v>0</v>
      </c>
      <c r="H47" s="29">
        <v>0.1</v>
      </c>
      <c r="I47" s="4">
        <f t="shared" si="3"/>
        <v>0</v>
      </c>
      <c r="J47" s="42">
        <f>I47+I48+I49</f>
        <v>0</v>
      </c>
      <c r="K47" s="66"/>
      <c r="L47" s="12"/>
    </row>
    <row r="48" spans="1:12" ht="24.75" customHeight="1">
      <c r="A48" s="5"/>
      <c r="B48" s="5"/>
      <c r="C48" s="5"/>
      <c r="D48" s="5"/>
      <c r="E48" s="5"/>
      <c r="F48" s="21" t="s">
        <v>20</v>
      </c>
      <c r="G48" s="72">
        <v>0</v>
      </c>
      <c r="H48" s="18">
        <v>0.05</v>
      </c>
      <c r="I48" s="5">
        <f t="shared" si="3"/>
        <v>0</v>
      </c>
      <c r="J48" s="41"/>
      <c r="K48" s="66"/>
      <c r="L48" s="12"/>
    </row>
    <row r="49" spans="1:12" ht="24.75" customHeight="1" thickBot="1">
      <c r="A49" s="6"/>
      <c r="B49" s="6"/>
      <c r="C49" s="6"/>
      <c r="D49" s="6"/>
      <c r="E49" s="6"/>
      <c r="F49" s="22" t="s">
        <v>21</v>
      </c>
      <c r="G49" s="74">
        <v>0</v>
      </c>
      <c r="H49" s="19">
        <v>0.05</v>
      </c>
      <c r="I49" s="6">
        <f t="shared" si="3"/>
        <v>0</v>
      </c>
      <c r="J49" s="44"/>
      <c r="K49" s="67"/>
      <c r="L49" s="12"/>
    </row>
    <row r="50" spans="1:12" ht="24.75" customHeight="1">
      <c r="A50" s="4">
        <v>5</v>
      </c>
      <c r="B50" s="4">
        <v>5.1</v>
      </c>
      <c r="C50" s="4" t="s">
        <v>8</v>
      </c>
      <c r="D50" s="4" t="s">
        <v>5</v>
      </c>
      <c r="E50" s="4">
        <v>5</v>
      </c>
      <c r="F50" s="20" t="s">
        <v>10</v>
      </c>
      <c r="G50" s="73">
        <v>0</v>
      </c>
      <c r="H50" s="20">
        <v>0.4</v>
      </c>
      <c r="I50" s="17">
        <f>G50*H50</f>
        <v>0</v>
      </c>
      <c r="J50" s="42">
        <f>I50+I51+I52</f>
        <v>0</v>
      </c>
      <c r="K50" s="42">
        <f>J50+J53+J56+J59</f>
        <v>0</v>
      </c>
      <c r="L50" s="12"/>
    </row>
    <row r="51" spans="1:12" ht="24.75" customHeight="1">
      <c r="A51" s="5"/>
      <c r="B51" s="5"/>
      <c r="C51" s="5"/>
      <c r="D51" s="5"/>
      <c r="E51" s="5"/>
      <c r="F51" s="21" t="s">
        <v>11</v>
      </c>
      <c r="G51" s="72">
        <v>0</v>
      </c>
      <c r="H51" s="21">
        <v>0.4</v>
      </c>
      <c r="I51" s="18">
        <f aca="true" t="shared" si="4" ref="I51:I60">G51*H51</f>
        <v>0</v>
      </c>
      <c r="J51" s="41"/>
      <c r="K51" s="66"/>
      <c r="L51" s="12"/>
    </row>
    <row r="52" spans="1:12" ht="24.75" customHeight="1" thickBot="1">
      <c r="A52" s="5"/>
      <c r="B52" s="5"/>
      <c r="C52" s="5"/>
      <c r="D52" s="5"/>
      <c r="E52" s="5"/>
      <c r="F52" s="22" t="s">
        <v>12</v>
      </c>
      <c r="G52" s="74">
        <v>0</v>
      </c>
      <c r="H52" s="22">
        <v>0.2</v>
      </c>
      <c r="I52" s="19">
        <f t="shared" si="4"/>
        <v>0</v>
      </c>
      <c r="J52" s="44"/>
      <c r="K52" s="66"/>
      <c r="L52" s="12"/>
    </row>
    <row r="53" spans="1:12" ht="24.75" customHeight="1">
      <c r="A53" s="5"/>
      <c r="B53" s="5"/>
      <c r="C53" s="5"/>
      <c r="D53" s="5"/>
      <c r="E53" s="5"/>
      <c r="F53" s="20" t="s">
        <v>13</v>
      </c>
      <c r="G53" s="73">
        <v>0</v>
      </c>
      <c r="H53" s="20">
        <v>0.2</v>
      </c>
      <c r="I53" s="17">
        <f t="shared" si="4"/>
        <v>0</v>
      </c>
      <c r="J53" s="42">
        <f>I53+I54+I55</f>
        <v>0</v>
      </c>
      <c r="K53" s="66"/>
      <c r="L53" s="12"/>
    </row>
    <row r="54" spans="1:12" ht="24.75" customHeight="1">
      <c r="A54" s="5"/>
      <c r="B54" s="5"/>
      <c r="C54" s="5"/>
      <c r="D54" s="5"/>
      <c r="E54" s="5"/>
      <c r="F54" s="21" t="s">
        <v>14</v>
      </c>
      <c r="G54" s="72">
        <v>0</v>
      </c>
      <c r="H54" s="21">
        <v>0.1</v>
      </c>
      <c r="I54" s="18">
        <f t="shared" si="4"/>
        <v>0</v>
      </c>
      <c r="J54" s="41"/>
      <c r="K54" s="66"/>
      <c r="L54" s="12"/>
    </row>
    <row r="55" spans="1:12" ht="24.75" customHeight="1" thickBot="1">
      <c r="A55" s="5"/>
      <c r="B55" s="5"/>
      <c r="C55" s="5"/>
      <c r="D55" s="5"/>
      <c r="E55" s="5"/>
      <c r="F55" s="22" t="s">
        <v>15</v>
      </c>
      <c r="G55" s="74">
        <v>0</v>
      </c>
      <c r="H55" s="22">
        <v>0.1</v>
      </c>
      <c r="I55" s="19">
        <f t="shared" si="4"/>
        <v>0</v>
      </c>
      <c r="J55" s="44"/>
      <c r="K55" s="66"/>
      <c r="L55" s="12"/>
    </row>
    <row r="56" spans="1:12" ht="24.75" customHeight="1">
      <c r="A56" s="5"/>
      <c r="B56" s="5"/>
      <c r="C56" s="5"/>
      <c r="D56" s="5"/>
      <c r="E56" s="5"/>
      <c r="F56" s="20" t="s">
        <v>16</v>
      </c>
      <c r="G56" s="73">
        <v>0</v>
      </c>
      <c r="H56" s="20">
        <v>0.2</v>
      </c>
      <c r="I56" s="17">
        <f t="shared" si="4"/>
        <v>0</v>
      </c>
      <c r="J56" s="42">
        <f>I56+I57+I58</f>
        <v>0</v>
      </c>
      <c r="K56" s="66"/>
      <c r="L56" s="12"/>
    </row>
    <row r="57" spans="1:12" ht="24.75" customHeight="1">
      <c r="A57" s="5"/>
      <c r="B57" s="5"/>
      <c r="C57" s="5"/>
      <c r="D57" s="5"/>
      <c r="E57" s="5"/>
      <c r="F57" s="21" t="s">
        <v>17</v>
      </c>
      <c r="G57" s="72">
        <v>0</v>
      </c>
      <c r="H57" s="21">
        <v>0.1</v>
      </c>
      <c r="I57" s="18">
        <f t="shared" si="4"/>
        <v>0</v>
      </c>
      <c r="J57" s="41"/>
      <c r="K57" s="66"/>
      <c r="L57" s="12"/>
    </row>
    <row r="58" spans="1:12" ht="24.75" customHeight="1" thickBot="1">
      <c r="A58" s="5"/>
      <c r="B58" s="5"/>
      <c r="C58" s="5"/>
      <c r="D58" s="5"/>
      <c r="E58" s="5"/>
      <c r="F58" s="22" t="s">
        <v>18</v>
      </c>
      <c r="G58" s="74">
        <v>0</v>
      </c>
      <c r="H58" s="22">
        <v>0.1</v>
      </c>
      <c r="I58" s="19">
        <f t="shared" si="4"/>
        <v>0</v>
      </c>
      <c r="J58" s="44"/>
      <c r="K58" s="66"/>
      <c r="L58" s="12"/>
    </row>
    <row r="59" spans="1:12" ht="24.75" customHeight="1">
      <c r="A59" s="5"/>
      <c r="B59" s="5"/>
      <c r="C59" s="5"/>
      <c r="D59" s="5"/>
      <c r="E59" s="5"/>
      <c r="F59" s="23" t="s">
        <v>19</v>
      </c>
      <c r="G59" s="73">
        <v>0</v>
      </c>
      <c r="H59" s="23">
        <v>0.1</v>
      </c>
      <c r="I59" s="17">
        <f t="shared" si="4"/>
        <v>0</v>
      </c>
      <c r="J59" s="42">
        <f>I59+I60+I61</f>
        <v>0</v>
      </c>
      <c r="K59" s="66"/>
      <c r="L59" s="12"/>
    </row>
    <row r="60" spans="1:12" ht="24.75" customHeight="1">
      <c r="A60" s="5"/>
      <c r="B60" s="5"/>
      <c r="C60" s="5"/>
      <c r="D60" s="5"/>
      <c r="E60" s="5"/>
      <c r="F60" s="21" t="s">
        <v>20</v>
      </c>
      <c r="G60" s="72">
        <v>0</v>
      </c>
      <c r="H60" s="21">
        <v>0.05</v>
      </c>
      <c r="I60" s="18">
        <f t="shared" si="4"/>
        <v>0</v>
      </c>
      <c r="J60" s="41"/>
      <c r="K60" s="66"/>
      <c r="L60" s="12"/>
    </row>
    <row r="61" spans="1:12" ht="24.75" customHeight="1" thickBot="1">
      <c r="A61" s="6"/>
      <c r="B61" s="6"/>
      <c r="C61" s="6"/>
      <c r="D61" s="6"/>
      <c r="E61" s="6"/>
      <c r="F61" s="22" t="s">
        <v>21</v>
      </c>
      <c r="G61" s="74">
        <v>0</v>
      </c>
      <c r="H61" s="22">
        <v>0.05</v>
      </c>
      <c r="I61" s="30">
        <f>G61*H61</f>
        <v>0</v>
      </c>
      <c r="J61" s="44"/>
      <c r="K61" s="67"/>
      <c r="L61" s="12"/>
    </row>
    <row r="62" spans="1:12" ht="24.75" customHeight="1">
      <c r="A62" s="4">
        <v>5</v>
      </c>
      <c r="B62" s="4">
        <v>5.1</v>
      </c>
      <c r="C62" s="4" t="s">
        <v>8</v>
      </c>
      <c r="D62" s="4" t="s">
        <v>5</v>
      </c>
      <c r="E62" s="71">
        <v>6</v>
      </c>
      <c r="F62" s="20" t="s">
        <v>10</v>
      </c>
      <c r="G62" s="82">
        <v>0</v>
      </c>
      <c r="H62" s="20">
        <v>0.4</v>
      </c>
      <c r="I62" s="17">
        <f>G62*H62</f>
        <v>0</v>
      </c>
      <c r="J62" s="42">
        <f>I62+I63+I64</f>
        <v>0</v>
      </c>
      <c r="K62" s="42">
        <f>J62+J65+J68+J71</f>
        <v>0</v>
      </c>
      <c r="L62" s="69" t="s">
        <v>59</v>
      </c>
    </row>
    <row r="63" spans="1:12" ht="24.75" customHeight="1">
      <c r="A63" s="5"/>
      <c r="B63" s="5"/>
      <c r="C63" s="5"/>
      <c r="D63" s="5"/>
      <c r="E63" s="5"/>
      <c r="F63" s="21" t="s">
        <v>11</v>
      </c>
      <c r="G63" s="83">
        <v>0</v>
      </c>
      <c r="H63" s="21">
        <v>0.4</v>
      </c>
      <c r="I63" s="18">
        <f aca="true" t="shared" si="5" ref="I63:I73">G63*H63</f>
        <v>0</v>
      </c>
      <c r="J63" s="41"/>
      <c r="K63" s="66"/>
      <c r="L63" s="70" t="s">
        <v>58</v>
      </c>
    </row>
    <row r="64" spans="1:12" ht="24.75" customHeight="1" thickBot="1">
      <c r="A64" s="5"/>
      <c r="B64" s="5"/>
      <c r="C64" s="5"/>
      <c r="D64" s="5"/>
      <c r="E64" s="5"/>
      <c r="F64" s="22" t="s">
        <v>12</v>
      </c>
      <c r="G64" s="84">
        <v>0</v>
      </c>
      <c r="H64" s="22">
        <v>0.2</v>
      </c>
      <c r="I64" s="19">
        <f t="shared" si="5"/>
        <v>0</v>
      </c>
      <c r="J64" s="44"/>
      <c r="K64" s="66"/>
      <c r="L64" s="12"/>
    </row>
    <row r="65" spans="1:12" ht="24.75" customHeight="1">
      <c r="A65" s="5"/>
      <c r="B65" s="5"/>
      <c r="C65" s="5"/>
      <c r="D65" s="5"/>
      <c r="E65" s="5"/>
      <c r="F65" s="20" t="s">
        <v>13</v>
      </c>
      <c r="G65" s="82">
        <v>0</v>
      </c>
      <c r="H65" s="20">
        <v>0.2</v>
      </c>
      <c r="I65" s="17">
        <f t="shared" si="5"/>
        <v>0</v>
      </c>
      <c r="J65" s="42">
        <f>I65+I66+I67</f>
        <v>0</v>
      </c>
      <c r="K65" s="66"/>
      <c r="L65" s="12"/>
    </row>
    <row r="66" spans="1:12" ht="24.75" customHeight="1">
      <c r="A66" s="5"/>
      <c r="B66" s="5"/>
      <c r="C66" s="5"/>
      <c r="D66" s="5"/>
      <c r="E66" s="5"/>
      <c r="F66" s="21" t="s">
        <v>14</v>
      </c>
      <c r="G66" s="83">
        <v>0</v>
      </c>
      <c r="H66" s="21">
        <v>0.1</v>
      </c>
      <c r="I66" s="18">
        <f t="shared" si="5"/>
        <v>0</v>
      </c>
      <c r="J66" s="41"/>
      <c r="K66" s="66"/>
      <c r="L66" s="12"/>
    </row>
    <row r="67" spans="1:12" ht="24.75" customHeight="1" thickBot="1">
      <c r="A67" s="5"/>
      <c r="B67" s="5"/>
      <c r="C67" s="5"/>
      <c r="D67" s="5"/>
      <c r="E67" s="5"/>
      <c r="F67" s="22" t="s">
        <v>15</v>
      </c>
      <c r="G67" s="84">
        <v>0</v>
      </c>
      <c r="H67" s="22">
        <v>0.1</v>
      </c>
      <c r="I67" s="19">
        <f t="shared" si="5"/>
        <v>0</v>
      </c>
      <c r="J67" s="44"/>
      <c r="K67" s="66"/>
      <c r="L67" s="12"/>
    </row>
    <row r="68" spans="1:12" ht="24.75" customHeight="1">
      <c r="A68" s="5"/>
      <c r="B68" s="5"/>
      <c r="C68" s="5"/>
      <c r="D68" s="5"/>
      <c r="E68" s="5"/>
      <c r="F68" s="20" t="s">
        <v>16</v>
      </c>
      <c r="G68" s="82">
        <v>0</v>
      </c>
      <c r="H68" s="20">
        <v>0.2</v>
      </c>
      <c r="I68" s="17">
        <f t="shared" si="5"/>
        <v>0</v>
      </c>
      <c r="J68" s="42">
        <f>I68+I69+I70</f>
        <v>0</v>
      </c>
      <c r="K68" s="66"/>
      <c r="L68" s="12"/>
    </row>
    <row r="69" spans="1:12" ht="24.75" customHeight="1">
      <c r="A69" s="5"/>
      <c r="B69" s="5"/>
      <c r="C69" s="5"/>
      <c r="D69" s="5"/>
      <c r="E69" s="5"/>
      <c r="F69" s="21" t="s">
        <v>17</v>
      </c>
      <c r="G69" s="83">
        <v>0</v>
      </c>
      <c r="H69" s="21">
        <v>0.1</v>
      </c>
      <c r="I69" s="18">
        <f t="shared" si="5"/>
        <v>0</v>
      </c>
      <c r="J69" s="41"/>
      <c r="K69" s="66"/>
      <c r="L69" s="12"/>
    </row>
    <row r="70" spans="1:12" ht="24.75" customHeight="1" thickBot="1">
      <c r="A70" s="5"/>
      <c r="B70" s="5"/>
      <c r="C70" s="5"/>
      <c r="D70" s="5"/>
      <c r="E70" s="5"/>
      <c r="F70" s="22" t="s">
        <v>18</v>
      </c>
      <c r="G70" s="84">
        <v>0</v>
      </c>
      <c r="H70" s="22">
        <v>0.1</v>
      </c>
      <c r="I70" s="19">
        <f t="shared" si="5"/>
        <v>0</v>
      </c>
      <c r="J70" s="44"/>
      <c r="K70" s="66"/>
      <c r="L70" s="12"/>
    </row>
    <row r="71" spans="1:12" ht="24.75" customHeight="1">
      <c r="A71" s="5"/>
      <c r="B71" s="5"/>
      <c r="C71" s="5"/>
      <c r="D71" s="5"/>
      <c r="E71" s="5"/>
      <c r="F71" s="23" t="s">
        <v>19</v>
      </c>
      <c r="G71" s="82">
        <v>0</v>
      </c>
      <c r="H71" s="23">
        <v>0.1</v>
      </c>
      <c r="I71" s="17">
        <f t="shared" si="5"/>
        <v>0</v>
      </c>
      <c r="J71" s="42">
        <f>I71+I72+I73</f>
        <v>0</v>
      </c>
      <c r="K71" s="66"/>
      <c r="L71" s="12"/>
    </row>
    <row r="72" spans="1:12" ht="24.75" customHeight="1">
      <c r="A72" s="5"/>
      <c r="B72" s="5"/>
      <c r="C72" s="5"/>
      <c r="D72" s="5"/>
      <c r="E72" s="5"/>
      <c r="F72" s="21" t="s">
        <v>20</v>
      </c>
      <c r="G72" s="83">
        <v>0</v>
      </c>
      <c r="H72" s="21">
        <v>0.05</v>
      </c>
      <c r="I72" s="18">
        <f t="shared" si="5"/>
        <v>0</v>
      </c>
      <c r="J72" s="41"/>
      <c r="K72" s="66"/>
      <c r="L72" s="12"/>
    </row>
    <row r="73" spans="1:12" ht="24.75" customHeight="1" thickBot="1">
      <c r="A73" s="6"/>
      <c r="B73" s="6"/>
      <c r="C73" s="6"/>
      <c r="D73" s="6"/>
      <c r="E73" s="6"/>
      <c r="F73" s="22" t="s">
        <v>21</v>
      </c>
      <c r="G73" s="84">
        <v>0</v>
      </c>
      <c r="H73" s="22">
        <v>0.05</v>
      </c>
      <c r="I73" s="30">
        <f t="shared" si="5"/>
        <v>0</v>
      </c>
      <c r="J73" s="44"/>
      <c r="K73" s="67"/>
      <c r="L73" s="12"/>
    </row>
    <row r="74" spans="1:12" ht="24.75" customHeight="1">
      <c r="A74" s="4">
        <v>5</v>
      </c>
      <c r="B74" s="4">
        <v>5.1</v>
      </c>
      <c r="C74" s="4" t="s">
        <v>8</v>
      </c>
      <c r="D74" s="4" t="s">
        <v>5</v>
      </c>
      <c r="E74" s="71">
        <v>7</v>
      </c>
      <c r="F74" s="20" t="s">
        <v>10</v>
      </c>
      <c r="G74" s="82">
        <v>0</v>
      </c>
      <c r="H74" s="20">
        <v>0.4</v>
      </c>
      <c r="I74" s="17">
        <f>G74*H74</f>
        <v>0</v>
      </c>
      <c r="J74" s="42">
        <f>I74+I75+I76</f>
        <v>0</v>
      </c>
      <c r="K74" s="42">
        <f>J74+J77+J80+J83</f>
        <v>0</v>
      </c>
      <c r="L74" s="69" t="s">
        <v>59</v>
      </c>
    </row>
    <row r="75" spans="1:12" ht="24.75" customHeight="1">
      <c r="A75" s="5"/>
      <c r="B75" s="5"/>
      <c r="C75" s="5"/>
      <c r="D75" s="5"/>
      <c r="E75" s="5"/>
      <c r="F75" s="21" t="s">
        <v>11</v>
      </c>
      <c r="G75" s="83">
        <v>0</v>
      </c>
      <c r="H75" s="21">
        <v>0.4</v>
      </c>
      <c r="I75" s="18">
        <f aca="true" t="shared" si="6" ref="I75:I85">G75*H75</f>
        <v>0</v>
      </c>
      <c r="J75" s="41"/>
      <c r="K75" s="66"/>
      <c r="L75" s="70" t="s">
        <v>58</v>
      </c>
    </row>
    <row r="76" spans="1:12" ht="24.75" customHeight="1" thickBot="1">
      <c r="A76" s="5"/>
      <c r="B76" s="5"/>
      <c r="C76" s="5"/>
      <c r="D76" s="5"/>
      <c r="E76" s="5"/>
      <c r="F76" s="22" t="s">
        <v>12</v>
      </c>
      <c r="G76" s="84">
        <v>0</v>
      </c>
      <c r="H76" s="22">
        <v>0.2</v>
      </c>
      <c r="I76" s="19">
        <f t="shared" si="6"/>
        <v>0</v>
      </c>
      <c r="J76" s="44"/>
      <c r="K76" s="66"/>
      <c r="L76" s="12"/>
    </row>
    <row r="77" spans="1:12" ht="24.75" customHeight="1">
      <c r="A77" s="5"/>
      <c r="B77" s="5"/>
      <c r="C77" s="5"/>
      <c r="D77" s="5"/>
      <c r="E77" s="5"/>
      <c r="F77" s="20" t="s">
        <v>13</v>
      </c>
      <c r="G77" s="82">
        <v>0</v>
      </c>
      <c r="H77" s="20">
        <v>0.2</v>
      </c>
      <c r="I77" s="17">
        <f t="shared" si="6"/>
        <v>0</v>
      </c>
      <c r="J77" s="42">
        <f>I77+I78+I79</f>
        <v>0</v>
      </c>
      <c r="K77" s="66"/>
      <c r="L77" s="12"/>
    </row>
    <row r="78" spans="1:12" ht="24.75" customHeight="1">
      <c r="A78" s="5"/>
      <c r="B78" s="5"/>
      <c r="C78" s="5"/>
      <c r="D78" s="5"/>
      <c r="E78" s="5"/>
      <c r="F78" s="21" t="s">
        <v>14</v>
      </c>
      <c r="G78" s="83">
        <v>0</v>
      </c>
      <c r="H78" s="21">
        <v>0.1</v>
      </c>
      <c r="I78" s="18">
        <f t="shared" si="6"/>
        <v>0</v>
      </c>
      <c r="J78" s="41"/>
      <c r="K78" s="66"/>
      <c r="L78" s="12"/>
    </row>
    <row r="79" spans="1:12" ht="24.75" customHeight="1" thickBot="1">
      <c r="A79" s="5"/>
      <c r="B79" s="5"/>
      <c r="C79" s="5"/>
      <c r="D79" s="5"/>
      <c r="E79" s="5"/>
      <c r="F79" s="22" t="s">
        <v>15</v>
      </c>
      <c r="G79" s="84">
        <v>0</v>
      </c>
      <c r="H79" s="22">
        <v>0.1</v>
      </c>
      <c r="I79" s="19">
        <f t="shared" si="6"/>
        <v>0</v>
      </c>
      <c r="J79" s="44"/>
      <c r="K79" s="66"/>
      <c r="L79" s="12"/>
    </row>
    <row r="80" spans="1:12" ht="24.75" customHeight="1">
      <c r="A80" s="5"/>
      <c r="B80" s="5"/>
      <c r="C80" s="5"/>
      <c r="D80" s="5"/>
      <c r="E80" s="5"/>
      <c r="F80" s="20" t="s">
        <v>16</v>
      </c>
      <c r="G80" s="82">
        <v>0</v>
      </c>
      <c r="H80" s="20">
        <v>0.2</v>
      </c>
      <c r="I80" s="17">
        <f t="shared" si="6"/>
        <v>0</v>
      </c>
      <c r="J80" s="42">
        <f>I80+I81+I82</f>
        <v>0</v>
      </c>
      <c r="K80" s="66"/>
      <c r="L80" s="12"/>
    </row>
    <row r="81" spans="1:12" s="1" customFormat="1" ht="24.75" customHeight="1">
      <c r="A81" s="5"/>
      <c r="B81" s="5"/>
      <c r="C81" s="5"/>
      <c r="D81" s="5"/>
      <c r="E81" s="5"/>
      <c r="F81" s="21" t="s">
        <v>17</v>
      </c>
      <c r="G81" s="83">
        <v>0</v>
      </c>
      <c r="H81" s="21">
        <v>0.1</v>
      </c>
      <c r="I81" s="18">
        <f t="shared" si="6"/>
        <v>0</v>
      </c>
      <c r="J81" s="41"/>
      <c r="K81" s="66"/>
      <c r="L81" s="12"/>
    </row>
    <row r="82" spans="1:12" s="1" customFormat="1" ht="24.75" customHeight="1" thickBot="1">
      <c r="A82" s="5"/>
      <c r="B82" s="5"/>
      <c r="C82" s="5"/>
      <c r="D82" s="5"/>
      <c r="E82" s="5"/>
      <c r="F82" s="22" t="s">
        <v>18</v>
      </c>
      <c r="G82" s="84">
        <v>0</v>
      </c>
      <c r="H82" s="22">
        <v>0.1</v>
      </c>
      <c r="I82" s="19">
        <f t="shared" si="6"/>
        <v>0</v>
      </c>
      <c r="J82" s="44"/>
      <c r="K82" s="66"/>
      <c r="L82" s="12"/>
    </row>
    <row r="83" spans="1:12" s="1" customFormat="1" ht="24.75" customHeight="1">
      <c r="A83" s="5"/>
      <c r="B83" s="5"/>
      <c r="C83" s="5"/>
      <c r="D83" s="5"/>
      <c r="E83" s="5"/>
      <c r="F83" s="23" t="s">
        <v>19</v>
      </c>
      <c r="G83" s="82">
        <v>0</v>
      </c>
      <c r="H83" s="23">
        <v>0.1</v>
      </c>
      <c r="I83" s="17">
        <f t="shared" si="6"/>
        <v>0</v>
      </c>
      <c r="J83" s="42">
        <f>I83+I84+I85</f>
        <v>0</v>
      </c>
      <c r="K83" s="66"/>
      <c r="L83" s="12"/>
    </row>
    <row r="84" spans="1:12" s="1" customFormat="1" ht="24.75" customHeight="1">
      <c r="A84" s="5"/>
      <c r="B84" s="5"/>
      <c r="C84" s="5"/>
      <c r="D84" s="5"/>
      <c r="E84" s="5"/>
      <c r="F84" s="21" t="s">
        <v>20</v>
      </c>
      <c r="G84" s="83">
        <v>0</v>
      </c>
      <c r="H84" s="21">
        <v>0.05</v>
      </c>
      <c r="I84" s="18">
        <f t="shared" si="6"/>
        <v>0</v>
      </c>
      <c r="J84" s="41"/>
      <c r="K84" s="66"/>
      <c r="L84" s="12"/>
    </row>
    <row r="85" spans="1:12" s="1" customFormat="1" ht="24.75" customHeight="1" thickBot="1">
      <c r="A85" s="6"/>
      <c r="B85" s="6"/>
      <c r="C85" s="6"/>
      <c r="D85" s="6"/>
      <c r="E85" s="6"/>
      <c r="F85" s="22" t="s">
        <v>21</v>
      </c>
      <c r="G85" s="84">
        <v>0</v>
      </c>
      <c r="H85" s="22">
        <v>0.05</v>
      </c>
      <c r="I85" s="19">
        <f t="shared" si="6"/>
        <v>0</v>
      </c>
      <c r="J85" s="44"/>
      <c r="K85" s="67"/>
      <c r="L85" s="12"/>
    </row>
    <row r="86" spans="1:13" s="1" customFormat="1" ht="24.75" customHeight="1">
      <c r="A86" s="4">
        <v>5</v>
      </c>
      <c r="B86" s="4">
        <v>5.1</v>
      </c>
      <c r="C86" s="4" t="s">
        <v>8</v>
      </c>
      <c r="D86" s="4" t="s">
        <v>5</v>
      </c>
      <c r="E86" s="71">
        <v>8</v>
      </c>
      <c r="F86" s="20" t="s">
        <v>10</v>
      </c>
      <c r="G86" s="82">
        <v>0</v>
      </c>
      <c r="H86" s="20">
        <v>0.4</v>
      </c>
      <c r="I86" s="17">
        <f>G86*H86</f>
        <v>0</v>
      </c>
      <c r="J86" s="42">
        <f>I86+I87+I88</f>
        <v>0</v>
      </c>
      <c r="K86" s="42">
        <f>J86+J89+J92+J95</f>
        <v>0</v>
      </c>
      <c r="L86" s="69" t="s">
        <v>59</v>
      </c>
      <c r="M86" s="68"/>
    </row>
    <row r="87" spans="1:12" s="1" customFormat="1" ht="24.75" customHeight="1">
      <c r="A87" s="5"/>
      <c r="B87" s="5"/>
      <c r="C87" s="5"/>
      <c r="D87" s="5"/>
      <c r="E87" s="5"/>
      <c r="F87" s="21" t="s">
        <v>11</v>
      </c>
      <c r="G87" s="83">
        <v>0</v>
      </c>
      <c r="H87" s="21">
        <v>0.4</v>
      </c>
      <c r="I87" s="18">
        <f aca="true" t="shared" si="7" ref="I87:I97">G87*H87</f>
        <v>0</v>
      </c>
      <c r="J87" s="41"/>
      <c r="K87" s="66"/>
      <c r="L87" s="70" t="s">
        <v>58</v>
      </c>
    </row>
    <row r="88" spans="1:12" s="1" customFormat="1" ht="24.75" customHeight="1" thickBot="1">
      <c r="A88" s="5"/>
      <c r="B88" s="5"/>
      <c r="C88" s="5"/>
      <c r="D88" s="5"/>
      <c r="E88" s="5"/>
      <c r="F88" s="22" t="s">
        <v>12</v>
      </c>
      <c r="G88" s="84">
        <v>0</v>
      </c>
      <c r="H88" s="22">
        <v>0.2</v>
      </c>
      <c r="I88" s="19">
        <f t="shared" si="7"/>
        <v>0</v>
      </c>
      <c r="J88" s="44"/>
      <c r="K88" s="66"/>
      <c r="L88" s="12"/>
    </row>
    <row r="89" spans="1:12" s="1" customFormat="1" ht="24.75" customHeight="1">
      <c r="A89" s="5"/>
      <c r="B89" s="5"/>
      <c r="C89" s="5"/>
      <c r="D89" s="5"/>
      <c r="E89" s="5"/>
      <c r="F89" s="20" t="s">
        <v>13</v>
      </c>
      <c r="G89" s="82">
        <v>0</v>
      </c>
      <c r="H89" s="20">
        <v>0.2</v>
      </c>
      <c r="I89" s="17">
        <f t="shared" si="7"/>
        <v>0</v>
      </c>
      <c r="J89" s="42">
        <f>I89+I90+I91</f>
        <v>0</v>
      </c>
      <c r="K89" s="66"/>
      <c r="L89" s="12"/>
    </row>
    <row r="90" spans="1:12" s="1" customFormat="1" ht="24.75" customHeight="1">
      <c r="A90" s="5"/>
      <c r="B90" s="5"/>
      <c r="C90" s="5"/>
      <c r="D90" s="5"/>
      <c r="E90" s="5"/>
      <c r="F90" s="21" t="s">
        <v>14</v>
      </c>
      <c r="G90" s="83">
        <v>0</v>
      </c>
      <c r="H90" s="21">
        <v>0.1</v>
      </c>
      <c r="I90" s="18">
        <f t="shared" si="7"/>
        <v>0</v>
      </c>
      <c r="J90" s="41"/>
      <c r="K90" s="66"/>
      <c r="L90" s="12"/>
    </row>
    <row r="91" spans="1:12" s="1" customFormat="1" ht="24.75" customHeight="1" thickBot="1">
      <c r="A91" s="5"/>
      <c r="B91" s="5"/>
      <c r="C91" s="5"/>
      <c r="D91" s="5"/>
      <c r="E91" s="5"/>
      <c r="F91" s="22" t="s">
        <v>15</v>
      </c>
      <c r="G91" s="84">
        <v>0</v>
      </c>
      <c r="H91" s="22">
        <v>0.1</v>
      </c>
      <c r="I91" s="19">
        <f t="shared" si="7"/>
        <v>0</v>
      </c>
      <c r="J91" s="44"/>
      <c r="K91" s="66"/>
      <c r="L91" s="12"/>
    </row>
    <row r="92" spans="1:12" s="1" customFormat="1" ht="24.75" customHeight="1">
      <c r="A92" s="5"/>
      <c r="B92" s="5"/>
      <c r="C92" s="5"/>
      <c r="D92" s="5"/>
      <c r="E92" s="5"/>
      <c r="F92" s="20" t="s">
        <v>16</v>
      </c>
      <c r="G92" s="82">
        <v>0</v>
      </c>
      <c r="H92" s="20">
        <v>0.2</v>
      </c>
      <c r="I92" s="17">
        <f t="shared" si="7"/>
        <v>0</v>
      </c>
      <c r="J92" s="42">
        <f>I92+I93+I94</f>
        <v>0</v>
      </c>
      <c r="K92" s="66"/>
      <c r="L92" s="12"/>
    </row>
    <row r="93" spans="1:12" s="1" customFormat="1" ht="24.75" customHeight="1">
      <c r="A93" s="5"/>
      <c r="B93" s="5"/>
      <c r="C93" s="5"/>
      <c r="D93" s="5"/>
      <c r="E93" s="5"/>
      <c r="F93" s="21" t="s">
        <v>17</v>
      </c>
      <c r="G93" s="83">
        <v>0</v>
      </c>
      <c r="H93" s="21">
        <v>0.1</v>
      </c>
      <c r="I93" s="18">
        <f t="shared" si="7"/>
        <v>0</v>
      </c>
      <c r="J93" s="41"/>
      <c r="K93" s="66"/>
      <c r="L93" s="12"/>
    </row>
    <row r="94" spans="1:12" s="1" customFormat="1" ht="24.75" customHeight="1" thickBot="1">
      <c r="A94" s="5"/>
      <c r="B94" s="5"/>
      <c r="C94" s="5"/>
      <c r="D94" s="5"/>
      <c r="E94" s="5"/>
      <c r="F94" s="22" t="s">
        <v>18</v>
      </c>
      <c r="G94" s="84">
        <v>0</v>
      </c>
      <c r="H94" s="22">
        <v>0.1</v>
      </c>
      <c r="I94" s="19">
        <f t="shared" si="7"/>
        <v>0</v>
      </c>
      <c r="J94" s="44"/>
      <c r="K94" s="66"/>
      <c r="L94" s="12"/>
    </row>
    <row r="95" spans="1:12" s="1" customFormat="1" ht="24.75" customHeight="1">
      <c r="A95" s="5"/>
      <c r="B95" s="5"/>
      <c r="C95" s="5"/>
      <c r="D95" s="5"/>
      <c r="E95" s="5"/>
      <c r="F95" s="23" t="s">
        <v>19</v>
      </c>
      <c r="G95" s="82">
        <v>0</v>
      </c>
      <c r="H95" s="23">
        <v>0.1</v>
      </c>
      <c r="I95" s="17">
        <f t="shared" si="7"/>
        <v>0</v>
      </c>
      <c r="J95" s="42">
        <f>I95+I96+I97</f>
        <v>0</v>
      </c>
      <c r="K95" s="66"/>
      <c r="L95" s="12"/>
    </row>
    <row r="96" spans="1:12" s="1" customFormat="1" ht="24.75" customHeight="1">
      <c r="A96" s="5"/>
      <c r="B96" s="5"/>
      <c r="C96" s="5"/>
      <c r="D96" s="5"/>
      <c r="E96" s="5"/>
      <c r="F96" s="21" t="s">
        <v>20</v>
      </c>
      <c r="G96" s="83">
        <v>0</v>
      </c>
      <c r="H96" s="21">
        <v>0.05</v>
      </c>
      <c r="I96" s="18">
        <f t="shared" si="7"/>
        <v>0</v>
      </c>
      <c r="J96" s="41"/>
      <c r="K96" s="66"/>
      <c r="L96" s="12"/>
    </row>
    <row r="97" spans="1:12" ht="24.75" customHeight="1" thickBot="1">
      <c r="A97" s="6"/>
      <c r="B97" s="6"/>
      <c r="C97" s="6"/>
      <c r="D97" s="6"/>
      <c r="E97" s="6"/>
      <c r="F97" s="22" t="s">
        <v>21</v>
      </c>
      <c r="G97" s="84">
        <v>0</v>
      </c>
      <c r="H97" s="22">
        <v>0.05</v>
      </c>
      <c r="I97" s="19">
        <f t="shared" si="7"/>
        <v>0</v>
      </c>
      <c r="J97" s="44"/>
      <c r="K97" s="67"/>
      <c r="L97" s="12"/>
    </row>
    <row r="98" spans="1:11" ht="24.75" customHeight="1">
      <c r="A98" s="4">
        <v>5</v>
      </c>
      <c r="B98" s="4">
        <v>5.2</v>
      </c>
      <c r="C98" s="4" t="s">
        <v>4</v>
      </c>
      <c r="D98" s="4" t="s">
        <v>5</v>
      </c>
      <c r="E98" s="4">
        <v>9</v>
      </c>
      <c r="F98" s="20" t="s">
        <v>10</v>
      </c>
      <c r="G98" s="73">
        <v>2</v>
      </c>
      <c r="H98" s="20">
        <v>0.4</v>
      </c>
      <c r="I98" s="17">
        <f>G98*H98</f>
        <v>0.8</v>
      </c>
      <c r="J98" s="42">
        <f>I98+I99+I100</f>
        <v>1.4000000000000001</v>
      </c>
      <c r="K98" s="42">
        <f>J98+J101+J104+J107</f>
        <v>2.9</v>
      </c>
    </row>
    <row r="99" spans="1:11" ht="24.75" customHeight="1">
      <c r="A99" s="5"/>
      <c r="B99" s="2"/>
      <c r="C99" s="2"/>
      <c r="D99" s="2"/>
      <c r="E99" s="2"/>
      <c r="F99" s="21" t="s">
        <v>11</v>
      </c>
      <c r="G99" s="72">
        <v>1</v>
      </c>
      <c r="H99" s="21">
        <v>0.4</v>
      </c>
      <c r="I99" s="18">
        <f aca="true" t="shared" si="8" ref="I99:I109">G99*H99</f>
        <v>0.4</v>
      </c>
      <c r="J99" s="41"/>
      <c r="K99" s="66"/>
    </row>
    <row r="100" spans="1:11" ht="24.75" customHeight="1" thickBot="1">
      <c r="A100" s="5"/>
      <c r="B100" s="2"/>
      <c r="C100" s="2"/>
      <c r="D100" s="2"/>
      <c r="E100" s="2"/>
      <c r="F100" s="22" t="s">
        <v>12</v>
      </c>
      <c r="G100" s="74">
        <v>1</v>
      </c>
      <c r="H100" s="22">
        <v>0.2</v>
      </c>
      <c r="I100" s="19">
        <f t="shared" si="8"/>
        <v>0.2</v>
      </c>
      <c r="J100" s="44"/>
      <c r="K100" s="66"/>
    </row>
    <row r="101" spans="1:11" ht="24.75" customHeight="1">
      <c r="A101" s="5"/>
      <c r="B101" s="2"/>
      <c r="C101" s="2"/>
      <c r="D101" s="2"/>
      <c r="E101" s="2"/>
      <c r="F101" s="20" t="s">
        <v>13</v>
      </c>
      <c r="G101" s="73">
        <v>2</v>
      </c>
      <c r="H101" s="20">
        <v>0.2</v>
      </c>
      <c r="I101" s="17">
        <f t="shared" si="8"/>
        <v>0.4</v>
      </c>
      <c r="J101" s="42">
        <f>I101+I102+I103</f>
        <v>0.6</v>
      </c>
      <c r="K101" s="66"/>
    </row>
    <row r="102" spans="1:11" ht="24.75" customHeight="1">
      <c r="A102" s="5"/>
      <c r="B102" s="2"/>
      <c r="C102" s="2"/>
      <c r="D102" s="2"/>
      <c r="E102" s="2"/>
      <c r="F102" s="21" t="s">
        <v>14</v>
      </c>
      <c r="G102" s="72">
        <v>1</v>
      </c>
      <c r="H102" s="21">
        <v>0.1</v>
      </c>
      <c r="I102" s="18">
        <f t="shared" si="8"/>
        <v>0.1</v>
      </c>
      <c r="J102" s="41"/>
      <c r="K102" s="66"/>
    </row>
    <row r="103" spans="1:11" ht="24.75" customHeight="1" thickBot="1">
      <c r="A103" s="5"/>
      <c r="B103" s="2"/>
      <c r="C103" s="2"/>
      <c r="D103" s="2"/>
      <c r="E103" s="2"/>
      <c r="F103" s="22" t="s">
        <v>15</v>
      </c>
      <c r="G103" s="74">
        <v>1</v>
      </c>
      <c r="H103" s="22">
        <v>0.1</v>
      </c>
      <c r="I103" s="19">
        <f t="shared" si="8"/>
        <v>0.1</v>
      </c>
      <c r="J103" s="44"/>
      <c r="K103" s="66"/>
    </row>
    <row r="104" spans="1:11" ht="24.75" customHeight="1">
      <c r="A104" s="5"/>
      <c r="B104" s="2"/>
      <c r="C104" s="2"/>
      <c r="D104" s="2"/>
      <c r="E104" s="2"/>
      <c r="F104" s="20" t="s">
        <v>16</v>
      </c>
      <c r="G104" s="73">
        <v>2</v>
      </c>
      <c r="H104" s="20">
        <v>0.2</v>
      </c>
      <c r="I104" s="17">
        <f t="shared" si="8"/>
        <v>0.4</v>
      </c>
      <c r="J104" s="42">
        <f>I104+I105+I106</f>
        <v>0.6</v>
      </c>
      <c r="K104" s="66"/>
    </row>
    <row r="105" spans="1:11" ht="24.75" customHeight="1">
      <c r="A105" s="5"/>
      <c r="B105" s="2"/>
      <c r="C105" s="2"/>
      <c r="D105" s="2"/>
      <c r="E105" s="2"/>
      <c r="F105" s="21" t="s">
        <v>17</v>
      </c>
      <c r="G105" s="72">
        <v>1</v>
      </c>
      <c r="H105" s="21">
        <v>0.1</v>
      </c>
      <c r="I105" s="18">
        <f t="shared" si="8"/>
        <v>0.1</v>
      </c>
      <c r="J105" s="41"/>
      <c r="K105" s="66"/>
    </row>
    <row r="106" spans="1:11" ht="24.75" customHeight="1" thickBot="1">
      <c r="A106" s="5"/>
      <c r="B106" s="2"/>
      <c r="C106" s="2"/>
      <c r="D106" s="2"/>
      <c r="E106" s="2"/>
      <c r="F106" s="22" t="s">
        <v>18</v>
      </c>
      <c r="G106" s="74">
        <v>1</v>
      </c>
      <c r="H106" s="22">
        <v>0.1</v>
      </c>
      <c r="I106" s="19">
        <f t="shared" si="8"/>
        <v>0.1</v>
      </c>
      <c r="J106" s="44"/>
      <c r="K106" s="66"/>
    </row>
    <row r="107" spans="1:11" ht="24.75" customHeight="1">
      <c r="A107" s="5"/>
      <c r="B107" s="2"/>
      <c r="C107" s="2"/>
      <c r="D107" s="2"/>
      <c r="E107" s="2"/>
      <c r="F107" s="23" t="s">
        <v>19</v>
      </c>
      <c r="G107" s="73">
        <v>2</v>
      </c>
      <c r="H107" s="23">
        <v>0.1</v>
      </c>
      <c r="I107" s="17">
        <f t="shared" si="8"/>
        <v>0.2</v>
      </c>
      <c r="J107" s="42">
        <f>I107+I108+I109</f>
        <v>0.3</v>
      </c>
      <c r="K107" s="66"/>
    </row>
    <row r="108" spans="1:11" ht="24.75" customHeight="1">
      <c r="A108" s="5"/>
      <c r="B108" s="2"/>
      <c r="C108" s="2"/>
      <c r="D108" s="2"/>
      <c r="E108" s="2"/>
      <c r="F108" s="21" t="s">
        <v>20</v>
      </c>
      <c r="G108" s="72">
        <v>1</v>
      </c>
      <c r="H108" s="21">
        <v>0.05</v>
      </c>
      <c r="I108" s="18">
        <f t="shared" si="8"/>
        <v>0.05</v>
      </c>
      <c r="J108" s="41"/>
      <c r="K108" s="66"/>
    </row>
    <row r="109" spans="1:11" ht="24.75" customHeight="1" thickBot="1">
      <c r="A109" s="6"/>
      <c r="B109" s="3"/>
      <c r="C109" s="3"/>
      <c r="D109" s="3"/>
      <c r="E109" s="3"/>
      <c r="F109" s="22" t="s">
        <v>21</v>
      </c>
      <c r="G109" s="74">
        <v>1</v>
      </c>
      <c r="H109" s="22">
        <v>0.05</v>
      </c>
      <c r="I109" s="19">
        <f t="shared" si="8"/>
        <v>0.05</v>
      </c>
      <c r="J109" s="44"/>
      <c r="K109" s="67"/>
    </row>
    <row r="110" spans="1:11" ht="24.75" customHeight="1">
      <c r="A110" s="4">
        <v>5</v>
      </c>
      <c r="B110" s="4">
        <v>5.2</v>
      </c>
      <c r="C110" s="4" t="s">
        <v>4</v>
      </c>
      <c r="D110" s="4" t="s">
        <v>5</v>
      </c>
      <c r="E110" s="4">
        <v>10</v>
      </c>
      <c r="F110" s="20" t="s">
        <v>10</v>
      </c>
      <c r="G110" s="73">
        <v>2</v>
      </c>
      <c r="H110" s="20">
        <v>0.4</v>
      </c>
      <c r="I110" s="17">
        <f>G110*H110</f>
        <v>0.8</v>
      </c>
      <c r="J110" s="42">
        <f>I110+I111+I112</f>
        <v>1.4000000000000001</v>
      </c>
      <c r="K110" s="42">
        <f>J110+J113+J116+J119</f>
        <v>2.9</v>
      </c>
    </row>
    <row r="111" spans="1:11" ht="24.75" customHeight="1">
      <c r="A111" s="5"/>
      <c r="B111" s="2"/>
      <c r="C111" s="2"/>
      <c r="D111" s="2"/>
      <c r="E111" s="2"/>
      <c r="F111" s="21" t="s">
        <v>11</v>
      </c>
      <c r="G111" s="72">
        <v>1</v>
      </c>
      <c r="H111" s="21">
        <v>0.4</v>
      </c>
      <c r="I111" s="18">
        <f aca="true" t="shared" si="9" ref="I111:I121">G111*H111</f>
        <v>0.4</v>
      </c>
      <c r="J111" s="41"/>
      <c r="K111" s="66"/>
    </row>
    <row r="112" spans="1:11" ht="24.75" customHeight="1" thickBot="1">
      <c r="A112" s="5"/>
      <c r="B112" s="2"/>
      <c r="C112" s="2"/>
      <c r="D112" s="2"/>
      <c r="E112" s="2"/>
      <c r="F112" s="22" t="s">
        <v>12</v>
      </c>
      <c r="G112" s="74">
        <v>1</v>
      </c>
      <c r="H112" s="22">
        <v>0.2</v>
      </c>
      <c r="I112" s="19">
        <f t="shared" si="9"/>
        <v>0.2</v>
      </c>
      <c r="J112" s="44"/>
      <c r="K112" s="66"/>
    </row>
    <row r="113" spans="1:11" ht="24.75" customHeight="1">
      <c r="A113" s="5"/>
      <c r="B113" s="2"/>
      <c r="C113" s="2"/>
      <c r="D113" s="2"/>
      <c r="E113" s="2"/>
      <c r="F113" s="20" t="s">
        <v>13</v>
      </c>
      <c r="G113" s="73">
        <v>2</v>
      </c>
      <c r="H113" s="20">
        <v>0.2</v>
      </c>
      <c r="I113" s="17">
        <f t="shared" si="9"/>
        <v>0.4</v>
      </c>
      <c r="J113" s="42">
        <f>I113+I114+I115</f>
        <v>0.6</v>
      </c>
      <c r="K113" s="66"/>
    </row>
    <row r="114" spans="1:11" ht="24.75" customHeight="1">
      <c r="A114" s="5"/>
      <c r="B114" s="2"/>
      <c r="C114" s="2"/>
      <c r="D114" s="2"/>
      <c r="E114" s="2"/>
      <c r="F114" s="21" t="s">
        <v>14</v>
      </c>
      <c r="G114" s="72">
        <v>1</v>
      </c>
      <c r="H114" s="21">
        <v>0.1</v>
      </c>
      <c r="I114" s="18">
        <f t="shared" si="9"/>
        <v>0.1</v>
      </c>
      <c r="J114" s="41"/>
      <c r="K114" s="66"/>
    </row>
    <row r="115" spans="1:11" ht="24.75" customHeight="1" thickBot="1">
      <c r="A115" s="5"/>
      <c r="B115" s="2"/>
      <c r="C115" s="2"/>
      <c r="D115" s="2"/>
      <c r="E115" s="2"/>
      <c r="F115" s="22" t="s">
        <v>15</v>
      </c>
      <c r="G115" s="74">
        <v>1</v>
      </c>
      <c r="H115" s="22">
        <v>0.1</v>
      </c>
      <c r="I115" s="19">
        <f t="shared" si="9"/>
        <v>0.1</v>
      </c>
      <c r="J115" s="44"/>
      <c r="K115" s="66"/>
    </row>
    <row r="116" spans="1:11" ht="24.75" customHeight="1">
      <c r="A116" s="5"/>
      <c r="B116" s="2"/>
      <c r="C116" s="2"/>
      <c r="D116" s="2"/>
      <c r="E116" s="2"/>
      <c r="F116" s="20" t="s">
        <v>16</v>
      </c>
      <c r="G116" s="73">
        <v>2</v>
      </c>
      <c r="H116" s="20">
        <v>0.2</v>
      </c>
      <c r="I116" s="17">
        <f t="shared" si="9"/>
        <v>0.4</v>
      </c>
      <c r="J116" s="42">
        <f>I116+I117+I118</f>
        <v>0.6</v>
      </c>
      <c r="K116" s="66"/>
    </row>
    <row r="117" spans="1:11" ht="24.75" customHeight="1">
      <c r="A117" s="5"/>
      <c r="B117" s="2"/>
      <c r="C117" s="2"/>
      <c r="D117" s="2"/>
      <c r="E117" s="2"/>
      <c r="F117" s="21" t="s">
        <v>17</v>
      </c>
      <c r="G117" s="72">
        <v>1</v>
      </c>
      <c r="H117" s="21">
        <v>0.1</v>
      </c>
      <c r="I117" s="18">
        <f t="shared" si="9"/>
        <v>0.1</v>
      </c>
      <c r="J117" s="41"/>
      <c r="K117" s="66"/>
    </row>
    <row r="118" spans="1:11" ht="24.75" customHeight="1" thickBot="1">
      <c r="A118" s="5"/>
      <c r="B118" s="2"/>
      <c r="C118" s="2"/>
      <c r="D118" s="2"/>
      <c r="E118" s="2"/>
      <c r="F118" s="22" t="s">
        <v>18</v>
      </c>
      <c r="G118" s="74">
        <v>1</v>
      </c>
      <c r="H118" s="22">
        <v>0.1</v>
      </c>
      <c r="I118" s="19">
        <f t="shared" si="9"/>
        <v>0.1</v>
      </c>
      <c r="J118" s="44"/>
      <c r="K118" s="66"/>
    </row>
    <row r="119" spans="1:11" ht="24.75" customHeight="1">
      <c r="A119" s="5"/>
      <c r="B119" s="2"/>
      <c r="C119" s="2"/>
      <c r="D119" s="2"/>
      <c r="E119" s="2"/>
      <c r="F119" s="23" t="s">
        <v>19</v>
      </c>
      <c r="G119" s="73">
        <v>2</v>
      </c>
      <c r="H119" s="23">
        <v>0.1</v>
      </c>
      <c r="I119" s="17">
        <f t="shared" si="9"/>
        <v>0.2</v>
      </c>
      <c r="J119" s="42">
        <f>I119+I120+I121</f>
        <v>0.3</v>
      </c>
      <c r="K119" s="66"/>
    </row>
    <row r="120" spans="1:11" ht="24.75" customHeight="1">
      <c r="A120" s="5"/>
      <c r="B120" s="2"/>
      <c r="C120" s="2"/>
      <c r="D120" s="2"/>
      <c r="E120" s="2"/>
      <c r="F120" s="21" t="s">
        <v>20</v>
      </c>
      <c r="G120" s="72">
        <v>1</v>
      </c>
      <c r="H120" s="21">
        <v>0.05</v>
      </c>
      <c r="I120" s="18">
        <f t="shared" si="9"/>
        <v>0.05</v>
      </c>
      <c r="J120" s="41"/>
      <c r="K120" s="66"/>
    </row>
    <row r="121" spans="1:11" ht="24.75" customHeight="1" thickBot="1">
      <c r="A121" s="6"/>
      <c r="B121" s="3"/>
      <c r="C121" s="3"/>
      <c r="D121" s="3"/>
      <c r="E121" s="3"/>
      <c r="F121" s="22" t="s">
        <v>21</v>
      </c>
      <c r="G121" s="74">
        <v>1</v>
      </c>
      <c r="H121" s="22">
        <v>0.05</v>
      </c>
      <c r="I121" s="19">
        <f t="shared" si="9"/>
        <v>0.05</v>
      </c>
      <c r="J121" s="44"/>
      <c r="K121" s="67"/>
    </row>
    <row r="122" spans="1:11" ht="24.75" customHeight="1">
      <c r="A122" s="4">
        <v>5</v>
      </c>
      <c r="B122" s="4">
        <v>5.2</v>
      </c>
      <c r="C122" s="4" t="s">
        <v>4</v>
      </c>
      <c r="D122" s="4" t="s">
        <v>5</v>
      </c>
      <c r="E122" s="4">
        <v>11</v>
      </c>
      <c r="F122" s="20" t="s">
        <v>10</v>
      </c>
      <c r="G122" s="73">
        <v>0</v>
      </c>
      <c r="H122" s="20">
        <v>0.4</v>
      </c>
      <c r="I122" s="17">
        <f>G122*H122</f>
        <v>0</v>
      </c>
      <c r="J122" s="42">
        <f>I122+I123+I124</f>
        <v>0</v>
      </c>
      <c r="K122" s="42">
        <f>J122+J125+J128+J131</f>
        <v>0</v>
      </c>
    </row>
    <row r="123" spans="1:11" ht="24.75" customHeight="1">
      <c r="A123" s="5"/>
      <c r="B123" s="2"/>
      <c r="C123" s="2"/>
      <c r="D123" s="2"/>
      <c r="E123" s="2"/>
      <c r="F123" s="21" t="s">
        <v>11</v>
      </c>
      <c r="G123" s="72">
        <v>0</v>
      </c>
      <c r="H123" s="21">
        <v>0.4</v>
      </c>
      <c r="I123" s="18">
        <f aca="true" t="shared" si="10" ref="I123:I133">G123*H123</f>
        <v>0</v>
      </c>
      <c r="J123" s="41"/>
      <c r="K123" s="66"/>
    </row>
    <row r="124" spans="1:11" ht="24.75" customHeight="1" thickBot="1">
      <c r="A124" s="5"/>
      <c r="B124" s="2"/>
      <c r="C124" s="2"/>
      <c r="D124" s="2"/>
      <c r="E124" s="2"/>
      <c r="F124" s="22" t="s">
        <v>12</v>
      </c>
      <c r="G124" s="74">
        <v>0</v>
      </c>
      <c r="H124" s="22">
        <v>0.2</v>
      </c>
      <c r="I124" s="19">
        <f t="shared" si="10"/>
        <v>0</v>
      </c>
      <c r="J124" s="44"/>
      <c r="K124" s="66"/>
    </row>
    <row r="125" spans="1:11" ht="24.75" customHeight="1">
      <c r="A125" s="5"/>
      <c r="B125" s="2"/>
      <c r="C125" s="2"/>
      <c r="D125" s="2"/>
      <c r="E125" s="2"/>
      <c r="F125" s="20" t="s">
        <v>13</v>
      </c>
      <c r="G125" s="73">
        <v>0</v>
      </c>
      <c r="H125" s="20">
        <v>0.2</v>
      </c>
      <c r="I125" s="17">
        <f t="shared" si="10"/>
        <v>0</v>
      </c>
      <c r="J125" s="42">
        <f>I125+I126+I127</f>
        <v>0</v>
      </c>
      <c r="K125" s="66"/>
    </row>
    <row r="126" spans="1:11" ht="24.75" customHeight="1">
      <c r="A126" s="5"/>
      <c r="B126" s="2"/>
      <c r="C126" s="2"/>
      <c r="D126" s="2"/>
      <c r="E126" s="2"/>
      <c r="F126" s="21" t="s">
        <v>14</v>
      </c>
      <c r="G126" s="72">
        <v>0</v>
      </c>
      <c r="H126" s="21">
        <v>0.1</v>
      </c>
      <c r="I126" s="18">
        <f t="shared" si="10"/>
        <v>0</v>
      </c>
      <c r="J126" s="41"/>
      <c r="K126" s="66"/>
    </row>
    <row r="127" spans="1:11" ht="24.75" customHeight="1" thickBot="1">
      <c r="A127" s="5"/>
      <c r="B127" s="2"/>
      <c r="C127" s="2"/>
      <c r="D127" s="2"/>
      <c r="E127" s="2"/>
      <c r="F127" s="22" t="s">
        <v>15</v>
      </c>
      <c r="G127" s="74">
        <v>0</v>
      </c>
      <c r="H127" s="22">
        <v>0.1</v>
      </c>
      <c r="I127" s="19">
        <f t="shared" si="10"/>
        <v>0</v>
      </c>
      <c r="J127" s="44"/>
      <c r="K127" s="66"/>
    </row>
    <row r="128" spans="1:11" ht="24.75" customHeight="1">
      <c r="A128" s="5"/>
      <c r="B128" s="2"/>
      <c r="C128" s="2"/>
      <c r="D128" s="2"/>
      <c r="E128" s="2"/>
      <c r="F128" s="20" t="s">
        <v>16</v>
      </c>
      <c r="G128" s="73">
        <v>0</v>
      </c>
      <c r="H128" s="20">
        <v>0.2</v>
      </c>
      <c r="I128" s="17">
        <f t="shared" si="10"/>
        <v>0</v>
      </c>
      <c r="J128" s="42">
        <f>I128+I129+I130</f>
        <v>0</v>
      </c>
      <c r="K128" s="66"/>
    </row>
    <row r="129" spans="1:11" ht="24.75" customHeight="1">
      <c r="A129" s="5"/>
      <c r="B129" s="2"/>
      <c r="C129" s="2"/>
      <c r="D129" s="2"/>
      <c r="E129" s="2"/>
      <c r="F129" s="21" t="s">
        <v>17</v>
      </c>
      <c r="G129" s="72">
        <v>0</v>
      </c>
      <c r="H129" s="21">
        <v>0.1</v>
      </c>
      <c r="I129" s="18">
        <f t="shared" si="10"/>
        <v>0</v>
      </c>
      <c r="J129" s="41"/>
      <c r="K129" s="66"/>
    </row>
    <row r="130" spans="1:11" ht="24.75" customHeight="1" thickBot="1">
      <c r="A130" s="5"/>
      <c r="B130" s="2"/>
      <c r="C130" s="2"/>
      <c r="D130" s="2"/>
      <c r="E130" s="2"/>
      <c r="F130" s="22" t="s">
        <v>18</v>
      </c>
      <c r="G130" s="74">
        <v>0</v>
      </c>
      <c r="H130" s="22">
        <v>0.1</v>
      </c>
      <c r="I130" s="19">
        <f t="shared" si="10"/>
        <v>0</v>
      </c>
      <c r="J130" s="44"/>
      <c r="K130" s="66"/>
    </row>
    <row r="131" spans="1:11" ht="24.75" customHeight="1">
      <c r="A131" s="5"/>
      <c r="B131" s="2"/>
      <c r="C131" s="2"/>
      <c r="D131" s="2"/>
      <c r="E131" s="2"/>
      <c r="F131" s="23" t="s">
        <v>19</v>
      </c>
      <c r="G131" s="73">
        <v>0</v>
      </c>
      <c r="H131" s="23">
        <v>0.1</v>
      </c>
      <c r="I131" s="17">
        <f t="shared" si="10"/>
        <v>0</v>
      </c>
      <c r="J131" s="42">
        <f>I131+I132+I133</f>
        <v>0</v>
      </c>
      <c r="K131" s="66"/>
    </row>
    <row r="132" spans="1:11" ht="24.75" customHeight="1">
      <c r="A132" s="5"/>
      <c r="B132" s="2"/>
      <c r="C132" s="2"/>
      <c r="D132" s="2"/>
      <c r="E132" s="2"/>
      <c r="F132" s="21" t="s">
        <v>20</v>
      </c>
      <c r="G132" s="72">
        <v>0</v>
      </c>
      <c r="H132" s="21">
        <v>0.05</v>
      </c>
      <c r="I132" s="18">
        <f t="shared" si="10"/>
        <v>0</v>
      </c>
      <c r="J132" s="41"/>
      <c r="K132" s="66"/>
    </row>
    <row r="133" spans="1:11" ht="24.75" customHeight="1" thickBot="1">
      <c r="A133" s="6"/>
      <c r="B133" s="3"/>
      <c r="C133" s="3"/>
      <c r="D133" s="3"/>
      <c r="E133" s="3"/>
      <c r="F133" s="22" t="s">
        <v>21</v>
      </c>
      <c r="G133" s="74">
        <v>0</v>
      </c>
      <c r="H133" s="22">
        <v>0.05</v>
      </c>
      <c r="I133" s="19">
        <f t="shared" si="10"/>
        <v>0</v>
      </c>
      <c r="J133" s="44"/>
      <c r="K133" s="67"/>
    </row>
    <row r="134" spans="1:11" ht="24.75" customHeight="1">
      <c r="A134" s="4">
        <v>5</v>
      </c>
      <c r="B134" s="4">
        <v>5.2</v>
      </c>
      <c r="C134" s="4" t="s">
        <v>4</v>
      </c>
      <c r="D134" s="4" t="s">
        <v>5</v>
      </c>
      <c r="E134" s="4">
        <v>12</v>
      </c>
      <c r="F134" s="20" t="s">
        <v>10</v>
      </c>
      <c r="G134" s="73">
        <v>1</v>
      </c>
      <c r="H134" s="20">
        <v>0.4</v>
      </c>
      <c r="I134" s="17">
        <f>G134*H134</f>
        <v>0.4</v>
      </c>
      <c r="J134" s="42">
        <f>I134+I135+I136</f>
        <v>1</v>
      </c>
      <c r="K134" s="42">
        <f>J134+J137+J140+J143</f>
        <v>1.9999999999999998</v>
      </c>
    </row>
    <row r="135" spans="1:11" ht="24.75" customHeight="1">
      <c r="A135" s="5"/>
      <c r="B135" s="2"/>
      <c r="C135" s="2"/>
      <c r="D135" s="2"/>
      <c r="E135" s="2"/>
      <c r="F135" s="21" t="s">
        <v>11</v>
      </c>
      <c r="G135" s="72">
        <v>1</v>
      </c>
      <c r="H135" s="21">
        <v>0.4</v>
      </c>
      <c r="I135" s="18">
        <f aca="true" t="shared" si="11" ref="I135:I145">G135*H135</f>
        <v>0.4</v>
      </c>
      <c r="J135" s="41"/>
      <c r="K135" s="66"/>
    </row>
    <row r="136" spans="1:11" ht="24.75" customHeight="1" thickBot="1">
      <c r="A136" s="5"/>
      <c r="B136" s="2"/>
      <c r="C136" s="2"/>
      <c r="D136" s="2"/>
      <c r="E136" s="2"/>
      <c r="F136" s="22" t="s">
        <v>12</v>
      </c>
      <c r="G136" s="74">
        <v>1</v>
      </c>
      <c r="H136" s="22">
        <v>0.2</v>
      </c>
      <c r="I136" s="19">
        <f t="shared" si="11"/>
        <v>0.2</v>
      </c>
      <c r="J136" s="44"/>
      <c r="K136" s="66"/>
    </row>
    <row r="137" spans="1:11" ht="24.75" customHeight="1">
      <c r="A137" s="5"/>
      <c r="B137" s="2"/>
      <c r="C137" s="2"/>
      <c r="D137" s="2"/>
      <c r="E137" s="2"/>
      <c r="F137" s="20" t="s">
        <v>13</v>
      </c>
      <c r="G137" s="73">
        <v>1</v>
      </c>
      <c r="H137" s="20">
        <v>0.2</v>
      </c>
      <c r="I137" s="17">
        <f t="shared" si="11"/>
        <v>0.2</v>
      </c>
      <c r="J137" s="42">
        <f>I137+I138+I139</f>
        <v>0.4</v>
      </c>
      <c r="K137" s="66"/>
    </row>
    <row r="138" spans="1:11" ht="24.75" customHeight="1">
      <c r="A138" s="5"/>
      <c r="B138" s="2"/>
      <c r="C138" s="2"/>
      <c r="D138" s="2"/>
      <c r="E138" s="2"/>
      <c r="F138" s="21" t="s">
        <v>14</v>
      </c>
      <c r="G138" s="72">
        <v>1</v>
      </c>
      <c r="H138" s="21">
        <v>0.1</v>
      </c>
      <c r="I138" s="18">
        <f t="shared" si="11"/>
        <v>0.1</v>
      </c>
      <c r="J138" s="41"/>
      <c r="K138" s="66"/>
    </row>
    <row r="139" spans="1:11" ht="24.75" customHeight="1" thickBot="1">
      <c r="A139" s="5"/>
      <c r="B139" s="2"/>
      <c r="C139" s="2"/>
      <c r="D139" s="2"/>
      <c r="E139" s="2"/>
      <c r="F139" s="22" t="s">
        <v>15</v>
      </c>
      <c r="G139" s="74">
        <v>1</v>
      </c>
      <c r="H139" s="22">
        <v>0.1</v>
      </c>
      <c r="I139" s="19">
        <f t="shared" si="11"/>
        <v>0.1</v>
      </c>
      <c r="J139" s="44"/>
      <c r="K139" s="66"/>
    </row>
    <row r="140" spans="1:11" ht="24.75" customHeight="1">
      <c r="A140" s="5"/>
      <c r="B140" s="2"/>
      <c r="C140" s="2"/>
      <c r="D140" s="2"/>
      <c r="E140" s="2"/>
      <c r="F140" s="20" t="s">
        <v>16</v>
      </c>
      <c r="G140" s="73">
        <v>1</v>
      </c>
      <c r="H140" s="20">
        <v>0.2</v>
      </c>
      <c r="I140" s="17">
        <f t="shared" si="11"/>
        <v>0.2</v>
      </c>
      <c r="J140" s="42">
        <f>I140+I141+I142</f>
        <v>0.4</v>
      </c>
      <c r="K140" s="66"/>
    </row>
    <row r="141" spans="1:11" ht="24.75" customHeight="1">
      <c r="A141" s="5"/>
      <c r="B141" s="2"/>
      <c r="C141" s="2"/>
      <c r="D141" s="2"/>
      <c r="E141" s="2"/>
      <c r="F141" s="21" t="s">
        <v>17</v>
      </c>
      <c r="G141" s="72">
        <v>1</v>
      </c>
      <c r="H141" s="21">
        <v>0.1</v>
      </c>
      <c r="I141" s="18">
        <f t="shared" si="11"/>
        <v>0.1</v>
      </c>
      <c r="J141" s="41"/>
      <c r="K141" s="66"/>
    </row>
    <row r="142" spans="1:11" ht="24.75" customHeight="1" thickBot="1">
      <c r="A142" s="5"/>
      <c r="B142" s="2"/>
      <c r="C142" s="2"/>
      <c r="D142" s="2"/>
      <c r="E142" s="2"/>
      <c r="F142" s="22" t="s">
        <v>18</v>
      </c>
      <c r="G142" s="74">
        <v>1</v>
      </c>
      <c r="H142" s="22">
        <v>0.1</v>
      </c>
      <c r="I142" s="19">
        <f t="shared" si="11"/>
        <v>0.1</v>
      </c>
      <c r="J142" s="44"/>
      <c r="K142" s="66"/>
    </row>
    <row r="143" spans="1:11" ht="24.75" customHeight="1">
      <c r="A143" s="5"/>
      <c r="B143" s="2"/>
      <c r="C143" s="2"/>
      <c r="D143" s="2"/>
      <c r="E143" s="2"/>
      <c r="F143" s="23" t="s">
        <v>19</v>
      </c>
      <c r="G143" s="73">
        <v>1</v>
      </c>
      <c r="H143" s="23">
        <v>0.1</v>
      </c>
      <c r="I143" s="17">
        <f t="shared" si="11"/>
        <v>0.1</v>
      </c>
      <c r="J143" s="42">
        <f>I143+I144+I145</f>
        <v>0.2</v>
      </c>
      <c r="K143" s="66"/>
    </row>
    <row r="144" spans="1:11" ht="24.75" customHeight="1">
      <c r="A144" s="5"/>
      <c r="B144" s="2"/>
      <c r="C144" s="2"/>
      <c r="D144" s="2"/>
      <c r="E144" s="2"/>
      <c r="F144" s="21" t="s">
        <v>20</v>
      </c>
      <c r="G144" s="72">
        <v>1</v>
      </c>
      <c r="H144" s="21">
        <v>0.05</v>
      </c>
      <c r="I144" s="18">
        <f t="shared" si="11"/>
        <v>0.05</v>
      </c>
      <c r="J144" s="41"/>
      <c r="K144" s="66"/>
    </row>
    <row r="145" spans="1:11" ht="24.75" customHeight="1" thickBot="1">
      <c r="A145" s="6"/>
      <c r="B145" s="3"/>
      <c r="C145" s="3"/>
      <c r="D145" s="3"/>
      <c r="E145" s="3"/>
      <c r="F145" s="22" t="s">
        <v>21</v>
      </c>
      <c r="G145" s="74">
        <v>1</v>
      </c>
      <c r="H145" s="22">
        <v>0.05</v>
      </c>
      <c r="I145" s="19">
        <f t="shared" si="11"/>
        <v>0.05</v>
      </c>
      <c r="J145" s="44"/>
      <c r="K145" s="67"/>
    </row>
    <row r="146" spans="1:11" ht="24.75" customHeight="1">
      <c r="A146" s="4">
        <v>5</v>
      </c>
      <c r="B146" s="4">
        <v>5.2</v>
      </c>
      <c r="C146" s="4" t="s">
        <v>7</v>
      </c>
      <c r="D146" s="4" t="s">
        <v>5</v>
      </c>
      <c r="E146" s="4">
        <v>13</v>
      </c>
      <c r="F146" s="20" t="s">
        <v>10</v>
      </c>
      <c r="G146" s="73">
        <v>1</v>
      </c>
      <c r="H146" s="20">
        <v>0.4</v>
      </c>
      <c r="I146" s="17">
        <f>G146*H146</f>
        <v>0.4</v>
      </c>
      <c r="J146" s="42">
        <f>I146+I147+I148</f>
        <v>1</v>
      </c>
      <c r="K146" s="42">
        <f>J146+J149+J152+J155</f>
        <v>1.9999999999999998</v>
      </c>
    </row>
    <row r="147" spans="1:11" ht="24.75" customHeight="1">
      <c r="A147" s="5"/>
      <c r="B147" s="2"/>
      <c r="C147" s="2"/>
      <c r="D147" s="2"/>
      <c r="E147" s="2"/>
      <c r="F147" s="21" t="s">
        <v>11</v>
      </c>
      <c r="G147" s="72">
        <v>1</v>
      </c>
      <c r="H147" s="21">
        <v>0.4</v>
      </c>
      <c r="I147" s="18">
        <f aca="true" t="shared" si="12" ref="I147:I157">G147*H147</f>
        <v>0.4</v>
      </c>
      <c r="J147" s="41"/>
      <c r="K147" s="66"/>
    </row>
    <row r="148" spans="1:11" ht="24.75" customHeight="1" thickBot="1">
      <c r="A148" s="5"/>
      <c r="B148" s="2"/>
      <c r="C148" s="2"/>
      <c r="D148" s="2"/>
      <c r="E148" s="2"/>
      <c r="F148" s="22" t="s">
        <v>12</v>
      </c>
      <c r="G148" s="74">
        <v>1</v>
      </c>
      <c r="H148" s="22">
        <v>0.2</v>
      </c>
      <c r="I148" s="19">
        <f t="shared" si="12"/>
        <v>0.2</v>
      </c>
      <c r="J148" s="44"/>
      <c r="K148" s="66"/>
    </row>
    <row r="149" spans="1:11" ht="24.75" customHeight="1">
      <c r="A149" s="5"/>
      <c r="B149" s="2"/>
      <c r="C149" s="2"/>
      <c r="D149" s="2"/>
      <c r="E149" s="2"/>
      <c r="F149" s="20" t="s">
        <v>13</v>
      </c>
      <c r="G149" s="73">
        <v>1</v>
      </c>
      <c r="H149" s="20">
        <v>0.2</v>
      </c>
      <c r="I149" s="17">
        <f t="shared" si="12"/>
        <v>0.2</v>
      </c>
      <c r="J149" s="42">
        <f>I149+I150+I151</f>
        <v>0.4</v>
      </c>
      <c r="K149" s="66"/>
    </row>
    <row r="150" spans="1:11" ht="24.75" customHeight="1">
      <c r="A150" s="5"/>
      <c r="B150" s="2"/>
      <c r="C150" s="2"/>
      <c r="D150" s="2"/>
      <c r="E150" s="2"/>
      <c r="F150" s="21" t="s">
        <v>14</v>
      </c>
      <c r="G150" s="72">
        <v>1</v>
      </c>
      <c r="H150" s="21">
        <v>0.1</v>
      </c>
      <c r="I150" s="18">
        <f t="shared" si="12"/>
        <v>0.1</v>
      </c>
      <c r="J150" s="41"/>
      <c r="K150" s="66"/>
    </row>
    <row r="151" spans="1:11" ht="24.75" customHeight="1" thickBot="1">
      <c r="A151" s="5"/>
      <c r="B151" s="2"/>
      <c r="C151" s="2"/>
      <c r="D151" s="2"/>
      <c r="E151" s="2"/>
      <c r="F151" s="22" t="s">
        <v>15</v>
      </c>
      <c r="G151" s="74">
        <v>1</v>
      </c>
      <c r="H151" s="22">
        <v>0.1</v>
      </c>
      <c r="I151" s="19">
        <f t="shared" si="12"/>
        <v>0.1</v>
      </c>
      <c r="J151" s="44"/>
      <c r="K151" s="66"/>
    </row>
    <row r="152" spans="1:11" ht="24.75" customHeight="1">
      <c r="A152" s="5"/>
      <c r="B152" s="2"/>
      <c r="C152" s="2"/>
      <c r="D152" s="2"/>
      <c r="E152" s="2"/>
      <c r="F152" s="20" t="s">
        <v>16</v>
      </c>
      <c r="G152" s="73">
        <v>1</v>
      </c>
      <c r="H152" s="20">
        <v>0.2</v>
      </c>
      <c r="I152" s="17">
        <f t="shared" si="12"/>
        <v>0.2</v>
      </c>
      <c r="J152" s="42">
        <f>I152+I153+I154</f>
        <v>0.4</v>
      </c>
      <c r="K152" s="66"/>
    </row>
    <row r="153" spans="1:11" ht="24.75" customHeight="1">
      <c r="A153" s="5"/>
      <c r="B153" s="2"/>
      <c r="C153" s="2"/>
      <c r="D153" s="2"/>
      <c r="E153" s="2"/>
      <c r="F153" s="21" t="s">
        <v>17</v>
      </c>
      <c r="G153" s="72">
        <v>1</v>
      </c>
      <c r="H153" s="21">
        <v>0.1</v>
      </c>
      <c r="I153" s="18">
        <f t="shared" si="12"/>
        <v>0.1</v>
      </c>
      <c r="J153" s="41"/>
      <c r="K153" s="66"/>
    </row>
    <row r="154" spans="1:11" ht="24.75" customHeight="1" thickBot="1">
      <c r="A154" s="5"/>
      <c r="B154" s="2"/>
      <c r="C154" s="2"/>
      <c r="D154" s="2"/>
      <c r="E154" s="2"/>
      <c r="F154" s="22" t="s">
        <v>18</v>
      </c>
      <c r="G154" s="74">
        <v>1</v>
      </c>
      <c r="H154" s="22">
        <v>0.1</v>
      </c>
      <c r="I154" s="19">
        <f t="shared" si="12"/>
        <v>0.1</v>
      </c>
      <c r="J154" s="44"/>
      <c r="K154" s="66"/>
    </row>
    <row r="155" spans="1:11" ht="24.75" customHeight="1">
      <c r="A155" s="5"/>
      <c r="B155" s="2"/>
      <c r="C155" s="2"/>
      <c r="D155" s="2"/>
      <c r="E155" s="2"/>
      <c r="F155" s="23" t="s">
        <v>19</v>
      </c>
      <c r="G155" s="73">
        <v>1</v>
      </c>
      <c r="H155" s="23">
        <v>0.1</v>
      </c>
      <c r="I155" s="17">
        <f t="shared" si="12"/>
        <v>0.1</v>
      </c>
      <c r="J155" s="42">
        <f>I155+I156+I157</f>
        <v>0.2</v>
      </c>
      <c r="K155" s="66"/>
    </row>
    <row r="156" spans="1:11" ht="24.75" customHeight="1">
      <c r="A156" s="5"/>
      <c r="B156" s="2"/>
      <c r="C156" s="2"/>
      <c r="D156" s="2"/>
      <c r="E156" s="2"/>
      <c r="F156" s="21" t="s">
        <v>20</v>
      </c>
      <c r="G156" s="72">
        <v>1</v>
      </c>
      <c r="H156" s="21">
        <v>0.05</v>
      </c>
      <c r="I156" s="18">
        <f t="shared" si="12"/>
        <v>0.05</v>
      </c>
      <c r="J156" s="41"/>
      <c r="K156" s="66"/>
    </row>
    <row r="157" spans="1:11" ht="24.75" customHeight="1" thickBot="1">
      <c r="A157" s="6"/>
      <c r="B157" s="3"/>
      <c r="C157" s="3"/>
      <c r="D157" s="3"/>
      <c r="E157" s="3"/>
      <c r="F157" s="22" t="s">
        <v>21</v>
      </c>
      <c r="G157" s="74">
        <v>1</v>
      </c>
      <c r="H157" s="22">
        <v>0.05</v>
      </c>
      <c r="I157" s="19">
        <f t="shared" si="12"/>
        <v>0.05</v>
      </c>
      <c r="J157" s="44"/>
      <c r="K157" s="67"/>
    </row>
    <row r="158" spans="1:11" ht="24.75" customHeight="1">
      <c r="A158" s="4">
        <v>5</v>
      </c>
      <c r="B158" s="4">
        <v>5.2</v>
      </c>
      <c r="C158" s="4" t="s">
        <v>7</v>
      </c>
      <c r="D158" s="4" t="s">
        <v>5</v>
      </c>
      <c r="E158" s="4">
        <v>14</v>
      </c>
      <c r="F158" s="20" t="s">
        <v>10</v>
      </c>
      <c r="G158" s="73">
        <v>1</v>
      </c>
      <c r="H158" s="20">
        <v>0.4</v>
      </c>
      <c r="I158" s="17">
        <f>G158*H158</f>
        <v>0.4</v>
      </c>
      <c r="J158" s="42">
        <f>I158+I159+I160</f>
        <v>1</v>
      </c>
      <c r="K158" s="42">
        <f>J158+J161+J164+J167</f>
        <v>1.9999999999999998</v>
      </c>
    </row>
    <row r="159" spans="1:11" ht="24.75" customHeight="1">
      <c r="A159" s="5"/>
      <c r="B159" s="2"/>
      <c r="C159" s="2"/>
      <c r="D159" s="2"/>
      <c r="E159" s="2"/>
      <c r="F159" s="21" t="s">
        <v>11</v>
      </c>
      <c r="G159" s="72">
        <v>1</v>
      </c>
      <c r="H159" s="21">
        <v>0.4</v>
      </c>
      <c r="I159" s="18">
        <f aca="true" t="shared" si="13" ref="I159:I169">G159*H159</f>
        <v>0.4</v>
      </c>
      <c r="J159" s="41"/>
      <c r="K159" s="66"/>
    </row>
    <row r="160" spans="1:11" ht="24.75" customHeight="1" thickBot="1">
      <c r="A160" s="5"/>
      <c r="B160" s="2"/>
      <c r="C160" s="2"/>
      <c r="D160" s="2"/>
      <c r="E160" s="2"/>
      <c r="F160" s="22" t="s">
        <v>12</v>
      </c>
      <c r="G160" s="74">
        <v>1</v>
      </c>
      <c r="H160" s="22">
        <v>0.2</v>
      </c>
      <c r="I160" s="19">
        <f t="shared" si="13"/>
        <v>0.2</v>
      </c>
      <c r="J160" s="44"/>
      <c r="K160" s="66"/>
    </row>
    <row r="161" spans="1:11" ht="24.75" customHeight="1">
      <c r="A161" s="5"/>
      <c r="B161" s="2"/>
      <c r="C161" s="2"/>
      <c r="D161" s="2"/>
      <c r="E161" s="2"/>
      <c r="F161" s="20" t="s">
        <v>13</v>
      </c>
      <c r="G161" s="73">
        <v>1</v>
      </c>
      <c r="H161" s="20">
        <v>0.2</v>
      </c>
      <c r="I161" s="17">
        <f t="shared" si="13"/>
        <v>0.2</v>
      </c>
      <c r="J161" s="42">
        <f>I161+I162+I163</f>
        <v>0.4</v>
      </c>
      <c r="K161" s="66"/>
    </row>
    <row r="162" spans="1:11" ht="24.75" customHeight="1">
      <c r="A162" s="5"/>
      <c r="B162" s="2"/>
      <c r="C162" s="2"/>
      <c r="D162" s="2"/>
      <c r="E162" s="2"/>
      <c r="F162" s="21" t="s">
        <v>14</v>
      </c>
      <c r="G162" s="72">
        <v>1</v>
      </c>
      <c r="H162" s="21">
        <v>0.1</v>
      </c>
      <c r="I162" s="18">
        <f t="shared" si="13"/>
        <v>0.1</v>
      </c>
      <c r="J162" s="41"/>
      <c r="K162" s="66"/>
    </row>
    <row r="163" spans="1:11" ht="24.75" customHeight="1" thickBot="1">
      <c r="A163" s="5"/>
      <c r="B163" s="2"/>
      <c r="C163" s="2"/>
      <c r="D163" s="2"/>
      <c r="E163" s="2"/>
      <c r="F163" s="22" t="s">
        <v>15</v>
      </c>
      <c r="G163" s="74">
        <v>1</v>
      </c>
      <c r="H163" s="22">
        <v>0.1</v>
      </c>
      <c r="I163" s="19">
        <f t="shared" si="13"/>
        <v>0.1</v>
      </c>
      <c r="J163" s="44"/>
      <c r="K163" s="66"/>
    </row>
    <row r="164" spans="1:11" ht="24.75" customHeight="1">
      <c r="A164" s="5"/>
      <c r="B164" s="2"/>
      <c r="C164" s="2"/>
      <c r="D164" s="2"/>
      <c r="E164" s="2"/>
      <c r="F164" s="20" t="s">
        <v>16</v>
      </c>
      <c r="G164" s="73">
        <v>1</v>
      </c>
      <c r="H164" s="20">
        <v>0.2</v>
      </c>
      <c r="I164" s="17">
        <f t="shared" si="13"/>
        <v>0.2</v>
      </c>
      <c r="J164" s="42">
        <f>I164+I165+I166</f>
        <v>0.4</v>
      </c>
      <c r="K164" s="66"/>
    </row>
    <row r="165" spans="1:11" ht="24.75" customHeight="1">
      <c r="A165" s="5"/>
      <c r="B165" s="2"/>
      <c r="C165" s="2"/>
      <c r="D165" s="2"/>
      <c r="E165" s="2"/>
      <c r="F165" s="21" t="s">
        <v>17</v>
      </c>
      <c r="G165" s="72">
        <v>1</v>
      </c>
      <c r="H165" s="21">
        <v>0.1</v>
      </c>
      <c r="I165" s="18">
        <f t="shared" si="13"/>
        <v>0.1</v>
      </c>
      <c r="J165" s="41"/>
      <c r="K165" s="66"/>
    </row>
    <row r="166" spans="1:11" ht="24.75" customHeight="1" thickBot="1">
      <c r="A166" s="5"/>
      <c r="B166" s="2"/>
      <c r="C166" s="2"/>
      <c r="D166" s="2"/>
      <c r="E166" s="2"/>
      <c r="F166" s="22" t="s">
        <v>18</v>
      </c>
      <c r="G166" s="74">
        <v>1</v>
      </c>
      <c r="H166" s="22">
        <v>0.1</v>
      </c>
      <c r="I166" s="19">
        <f t="shared" si="13"/>
        <v>0.1</v>
      </c>
      <c r="J166" s="44"/>
      <c r="K166" s="66"/>
    </row>
    <row r="167" spans="1:11" ht="24.75" customHeight="1">
      <c r="A167" s="5"/>
      <c r="B167" s="2"/>
      <c r="C167" s="2"/>
      <c r="D167" s="2"/>
      <c r="E167" s="2"/>
      <c r="F167" s="23" t="s">
        <v>19</v>
      </c>
      <c r="G167" s="73">
        <v>1</v>
      </c>
      <c r="H167" s="23">
        <v>0.1</v>
      </c>
      <c r="I167" s="17">
        <f t="shared" si="13"/>
        <v>0.1</v>
      </c>
      <c r="J167" s="42">
        <f>I167+I168+I169</f>
        <v>0.2</v>
      </c>
      <c r="K167" s="66"/>
    </row>
    <row r="168" spans="1:11" ht="24.75" customHeight="1">
      <c r="A168" s="5"/>
      <c r="B168" s="2"/>
      <c r="C168" s="2"/>
      <c r="D168" s="2"/>
      <c r="E168" s="2"/>
      <c r="F168" s="21" t="s">
        <v>20</v>
      </c>
      <c r="G168" s="72">
        <v>1</v>
      </c>
      <c r="H168" s="21">
        <v>0.05</v>
      </c>
      <c r="I168" s="18">
        <f t="shared" si="13"/>
        <v>0.05</v>
      </c>
      <c r="J168" s="41"/>
      <c r="K168" s="66"/>
    </row>
    <row r="169" spans="1:11" ht="24.75" customHeight="1" thickBot="1">
      <c r="A169" s="6"/>
      <c r="B169" s="3"/>
      <c r="C169" s="3"/>
      <c r="D169" s="3"/>
      <c r="E169" s="3"/>
      <c r="F169" s="22" t="s">
        <v>21</v>
      </c>
      <c r="G169" s="74">
        <v>1</v>
      </c>
      <c r="H169" s="22">
        <v>0.05</v>
      </c>
      <c r="I169" s="19">
        <f t="shared" si="13"/>
        <v>0.05</v>
      </c>
      <c r="J169" s="44"/>
      <c r="K169" s="67"/>
    </row>
    <row r="170" spans="1:11" ht="24.75" customHeight="1">
      <c r="A170" s="4">
        <v>5</v>
      </c>
      <c r="B170" s="4">
        <v>5.2</v>
      </c>
      <c r="C170" s="4" t="s">
        <v>7</v>
      </c>
      <c r="D170" s="4" t="s">
        <v>5</v>
      </c>
      <c r="E170" s="4">
        <v>15</v>
      </c>
      <c r="F170" s="20" t="s">
        <v>10</v>
      </c>
      <c r="G170" s="73">
        <v>1</v>
      </c>
      <c r="H170" s="20">
        <v>0.4</v>
      </c>
      <c r="I170" s="17">
        <f>G170*H170</f>
        <v>0.4</v>
      </c>
      <c r="J170" s="42">
        <f>I170+I171+I172</f>
        <v>1</v>
      </c>
      <c r="K170" s="42">
        <f>J170+J173+J176+J179</f>
        <v>1.9999999999999998</v>
      </c>
    </row>
    <row r="171" spans="1:11" ht="24.75" customHeight="1">
      <c r="A171" s="5"/>
      <c r="B171" s="2"/>
      <c r="C171" s="2"/>
      <c r="D171" s="2"/>
      <c r="E171" s="2"/>
      <c r="F171" s="21" t="s">
        <v>11</v>
      </c>
      <c r="G171" s="72">
        <v>1</v>
      </c>
      <c r="H171" s="21">
        <v>0.4</v>
      </c>
      <c r="I171" s="18">
        <f aca="true" t="shared" si="14" ref="I171:I181">G171*H171</f>
        <v>0.4</v>
      </c>
      <c r="J171" s="41"/>
      <c r="K171" s="66"/>
    </row>
    <row r="172" spans="1:11" ht="24.75" customHeight="1" thickBot="1">
      <c r="A172" s="5"/>
      <c r="B172" s="2"/>
      <c r="C172" s="2"/>
      <c r="D172" s="2"/>
      <c r="E172" s="2"/>
      <c r="F172" s="22" t="s">
        <v>12</v>
      </c>
      <c r="G172" s="74">
        <v>1</v>
      </c>
      <c r="H172" s="22">
        <v>0.2</v>
      </c>
      <c r="I172" s="19">
        <f t="shared" si="14"/>
        <v>0.2</v>
      </c>
      <c r="J172" s="44"/>
      <c r="K172" s="66"/>
    </row>
    <row r="173" spans="1:11" ht="24.75" customHeight="1">
      <c r="A173" s="5"/>
      <c r="B173" s="2"/>
      <c r="C173" s="2"/>
      <c r="D173" s="2"/>
      <c r="E173" s="2"/>
      <c r="F173" s="20" t="s">
        <v>13</v>
      </c>
      <c r="G173" s="73">
        <v>1</v>
      </c>
      <c r="H173" s="20">
        <v>0.2</v>
      </c>
      <c r="I173" s="17">
        <f t="shared" si="14"/>
        <v>0.2</v>
      </c>
      <c r="J173" s="42">
        <f>I173+I174+I175</f>
        <v>0.4</v>
      </c>
      <c r="K173" s="66"/>
    </row>
    <row r="174" spans="1:11" ht="24.75" customHeight="1">
      <c r="A174" s="5"/>
      <c r="B174" s="2"/>
      <c r="C174" s="2"/>
      <c r="D174" s="2"/>
      <c r="E174" s="2"/>
      <c r="F174" s="21" t="s">
        <v>14</v>
      </c>
      <c r="G174" s="72">
        <v>1</v>
      </c>
      <c r="H174" s="21">
        <v>0.1</v>
      </c>
      <c r="I174" s="18">
        <f t="shared" si="14"/>
        <v>0.1</v>
      </c>
      <c r="J174" s="41"/>
      <c r="K174" s="66"/>
    </row>
    <row r="175" spans="1:11" ht="24.75" customHeight="1" thickBot="1">
      <c r="A175" s="5"/>
      <c r="B175" s="2"/>
      <c r="C175" s="2"/>
      <c r="D175" s="2"/>
      <c r="E175" s="2"/>
      <c r="F175" s="22" t="s">
        <v>15</v>
      </c>
      <c r="G175" s="74">
        <v>1</v>
      </c>
      <c r="H175" s="22">
        <v>0.1</v>
      </c>
      <c r="I175" s="19">
        <f t="shared" si="14"/>
        <v>0.1</v>
      </c>
      <c r="J175" s="44"/>
      <c r="K175" s="66"/>
    </row>
    <row r="176" spans="1:11" ht="24.75" customHeight="1">
      <c r="A176" s="5"/>
      <c r="B176" s="2"/>
      <c r="C176" s="2"/>
      <c r="D176" s="2"/>
      <c r="E176" s="2"/>
      <c r="F176" s="20" t="s">
        <v>16</v>
      </c>
      <c r="G176" s="73">
        <v>1</v>
      </c>
      <c r="H176" s="20">
        <v>0.2</v>
      </c>
      <c r="I176" s="17">
        <f t="shared" si="14"/>
        <v>0.2</v>
      </c>
      <c r="J176" s="42">
        <f>I176+I177+I178</f>
        <v>0.4</v>
      </c>
      <c r="K176" s="66"/>
    </row>
    <row r="177" spans="1:11" ht="24.75" customHeight="1">
      <c r="A177" s="5"/>
      <c r="B177" s="2"/>
      <c r="C177" s="2"/>
      <c r="D177" s="2"/>
      <c r="E177" s="2"/>
      <c r="F177" s="21" t="s">
        <v>17</v>
      </c>
      <c r="G177" s="72">
        <v>1</v>
      </c>
      <c r="H177" s="21">
        <v>0.1</v>
      </c>
      <c r="I177" s="18">
        <f t="shared" si="14"/>
        <v>0.1</v>
      </c>
      <c r="J177" s="41"/>
      <c r="K177" s="66"/>
    </row>
    <row r="178" spans="1:11" ht="24.75" customHeight="1" thickBot="1">
      <c r="A178" s="5"/>
      <c r="B178" s="2"/>
      <c r="C178" s="2"/>
      <c r="D178" s="2"/>
      <c r="E178" s="2"/>
      <c r="F178" s="22" t="s">
        <v>18</v>
      </c>
      <c r="G178" s="74">
        <v>1</v>
      </c>
      <c r="H178" s="22">
        <v>0.1</v>
      </c>
      <c r="I178" s="19">
        <f t="shared" si="14"/>
        <v>0.1</v>
      </c>
      <c r="J178" s="44"/>
      <c r="K178" s="66"/>
    </row>
    <row r="179" spans="1:11" ht="24.75" customHeight="1">
      <c r="A179" s="5"/>
      <c r="B179" s="2"/>
      <c r="C179" s="2"/>
      <c r="D179" s="2"/>
      <c r="E179" s="2"/>
      <c r="F179" s="23" t="s">
        <v>19</v>
      </c>
      <c r="G179" s="73">
        <v>1</v>
      </c>
      <c r="H179" s="23">
        <v>0.1</v>
      </c>
      <c r="I179" s="17">
        <f t="shared" si="14"/>
        <v>0.1</v>
      </c>
      <c r="J179" s="42">
        <f>I179+I180+I181</f>
        <v>0.2</v>
      </c>
      <c r="K179" s="66"/>
    </row>
    <row r="180" spans="1:11" ht="24.75" customHeight="1">
      <c r="A180" s="5"/>
      <c r="B180" s="2"/>
      <c r="C180" s="2"/>
      <c r="D180" s="2"/>
      <c r="E180" s="2"/>
      <c r="F180" s="21" t="s">
        <v>20</v>
      </c>
      <c r="G180" s="72">
        <v>1</v>
      </c>
      <c r="H180" s="21">
        <v>0.05</v>
      </c>
      <c r="I180" s="18">
        <f t="shared" si="14"/>
        <v>0.05</v>
      </c>
      <c r="J180" s="41"/>
      <c r="K180" s="66"/>
    </row>
    <row r="181" spans="1:11" ht="24.75" customHeight="1" thickBot="1">
      <c r="A181" s="6"/>
      <c r="B181" s="3"/>
      <c r="C181" s="3"/>
      <c r="D181" s="3"/>
      <c r="E181" s="3"/>
      <c r="F181" s="22" t="s">
        <v>21</v>
      </c>
      <c r="G181" s="74">
        <v>1</v>
      </c>
      <c r="H181" s="22">
        <v>0.05</v>
      </c>
      <c r="I181" s="19">
        <f t="shared" si="14"/>
        <v>0.05</v>
      </c>
      <c r="J181" s="44"/>
      <c r="K181" s="67"/>
    </row>
    <row r="182" spans="1:11" ht="24.75" customHeight="1">
      <c r="A182" s="4">
        <v>5</v>
      </c>
      <c r="B182" s="4">
        <v>5.3</v>
      </c>
      <c r="C182" s="4" t="s">
        <v>4</v>
      </c>
      <c r="D182" s="4" t="s">
        <v>5</v>
      </c>
      <c r="E182" s="4">
        <v>16</v>
      </c>
      <c r="F182" s="20" t="s">
        <v>10</v>
      </c>
      <c r="G182" s="73">
        <v>0</v>
      </c>
      <c r="H182" s="20">
        <v>0.4</v>
      </c>
      <c r="I182" s="17">
        <f>G182*H182</f>
        <v>0</v>
      </c>
      <c r="J182" s="42">
        <f>I182+I183+I184</f>
        <v>0</v>
      </c>
      <c r="K182" s="42">
        <f>J182+J185+J188+J191</f>
        <v>0</v>
      </c>
    </row>
    <row r="183" spans="1:11" ht="24.75" customHeight="1">
      <c r="A183" s="5"/>
      <c r="B183" s="2"/>
      <c r="C183" s="2"/>
      <c r="D183" s="2"/>
      <c r="E183" s="2"/>
      <c r="F183" s="21" t="s">
        <v>11</v>
      </c>
      <c r="G183" s="72">
        <v>0</v>
      </c>
      <c r="H183" s="21">
        <v>0.4</v>
      </c>
      <c r="I183" s="18">
        <f aca="true" t="shared" si="15" ref="I183:I193">G183*H183</f>
        <v>0</v>
      </c>
      <c r="J183" s="41"/>
      <c r="K183" s="66"/>
    </row>
    <row r="184" spans="1:11" ht="24.75" customHeight="1" thickBot="1">
      <c r="A184" s="5"/>
      <c r="B184" s="2"/>
      <c r="C184" s="2"/>
      <c r="D184" s="2"/>
      <c r="E184" s="2"/>
      <c r="F184" s="22" t="s">
        <v>12</v>
      </c>
      <c r="G184" s="74">
        <v>0</v>
      </c>
      <c r="H184" s="22">
        <v>0.2</v>
      </c>
      <c r="I184" s="19">
        <f t="shared" si="15"/>
        <v>0</v>
      </c>
      <c r="J184" s="44"/>
      <c r="K184" s="66"/>
    </row>
    <row r="185" spans="1:11" ht="24.75" customHeight="1">
      <c r="A185" s="5"/>
      <c r="B185" s="2"/>
      <c r="C185" s="2"/>
      <c r="D185" s="2"/>
      <c r="E185" s="2"/>
      <c r="F185" s="20" t="s">
        <v>13</v>
      </c>
      <c r="G185" s="73">
        <v>0</v>
      </c>
      <c r="H185" s="20">
        <v>0.2</v>
      </c>
      <c r="I185" s="17">
        <f t="shared" si="15"/>
        <v>0</v>
      </c>
      <c r="J185" s="42">
        <f>I185+I186+I187</f>
        <v>0</v>
      </c>
      <c r="K185" s="66"/>
    </row>
    <row r="186" spans="1:11" ht="24.75" customHeight="1">
      <c r="A186" s="5"/>
      <c r="B186" s="2"/>
      <c r="C186" s="2"/>
      <c r="D186" s="2"/>
      <c r="E186" s="2"/>
      <c r="F186" s="21" t="s">
        <v>14</v>
      </c>
      <c r="G186" s="72">
        <v>0</v>
      </c>
      <c r="H186" s="21">
        <v>0.1</v>
      </c>
      <c r="I186" s="18">
        <f t="shared" si="15"/>
        <v>0</v>
      </c>
      <c r="J186" s="41"/>
      <c r="K186" s="66"/>
    </row>
    <row r="187" spans="1:11" ht="24.75" customHeight="1" thickBot="1">
      <c r="A187" s="5"/>
      <c r="B187" s="2"/>
      <c r="C187" s="2"/>
      <c r="D187" s="2"/>
      <c r="E187" s="2"/>
      <c r="F187" s="22" t="s">
        <v>15</v>
      </c>
      <c r="G187" s="74">
        <v>0</v>
      </c>
      <c r="H187" s="22">
        <v>0.1</v>
      </c>
      <c r="I187" s="19">
        <f t="shared" si="15"/>
        <v>0</v>
      </c>
      <c r="J187" s="44"/>
      <c r="K187" s="66"/>
    </row>
    <row r="188" spans="1:11" ht="24.75" customHeight="1">
      <c r="A188" s="5"/>
      <c r="B188" s="2"/>
      <c r="C188" s="2"/>
      <c r="D188" s="2"/>
      <c r="E188" s="2"/>
      <c r="F188" s="20" t="s">
        <v>16</v>
      </c>
      <c r="G188" s="73">
        <v>0</v>
      </c>
      <c r="H188" s="20">
        <v>0.2</v>
      </c>
      <c r="I188" s="17">
        <f t="shared" si="15"/>
        <v>0</v>
      </c>
      <c r="J188" s="42">
        <f>I188+I189+I190</f>
        <v>0</v>
      </c>
      <c r="K188" s="66"/>
    </row>
    <row r="189" spans="1:11" ht="24.75" customHeight="1">
      <c r="A189" s="5"/>
      <c r="B189" s="2"/>
      <c r="C189" s="2"/>
      <c r="D189" s="2"/>
      <c r="E189" s="2"/>
      <c r="F189" s="21" t="s">
        <v>17</v>
      </c>
      <c r="G189" s="72">
        <v>0</v>
      </c>
      <c r="H189" s="21">
        <v>0.1</v>
      </c>
      <c r="I189" s="18">
        <f t="shared" si="15"/>
        <v>0</v>
      </c>
      <c r="J189" s="41"/>
      <c r="K189" s="66"/>
    </row>
    <row r="190" spans="1:11" ht="24.75" customHeight="1" thickBot="1">
      <c r="A190" s="5"/>
      <c r="B190" s="2"/>
      <c r="C190" s="2"/>
      <c r="D190" s="2"/>
      <c r="E190" s="2"/>
      <c r="F190" s="22" t="s">
        <v>18</v>
      </c>
      <c r="G190" s="74">
        <v>0</v>
      </c>
      <c r="H190" s="22">
        <v>0.1</v>
      </c>
      <c r="I190" s="19">
        <f t="shared" si="15"/>
        <v>0</v>
      </c>
      <c r="J190" s="44"/>
      <c r="K190" s="66"/>
    </row>
    <row r="191" spans="1:11" ht="24.75" customHeight="1">
      <c r="A191" s="5"/>
      <c r="B191" s="2"/>
      <c r="C191" s="2"/>
      <c r="D191" s="2"/>
      <c r="E191" s="2"/>
      <c r="F191" s="23" t="s">
        <v>19</v>
      </c>
      <c r="G191" s="73">
        <v>0</v>
      </c>
      <c r="H191" s="23">
        <v>0.1</v>
      </c>
      <c r="I191" s="17">
        <f t="shared" si="15"/>
        <v>0</v>
      </c>
      <c r="J191" s="42">
        <f>I191+I192+I193</f>
        <v>0</v>
      </c>
      <c r="K191" s="66"/>
    </row>
    <row r="192" spans="1:11" ht="24.75" customHeight="1">
      <c r="A192" s="5"/>
      <c r="B192" s="2"/>
      <c r="C192" s="2"/>
      <c r="D192" s="2"/>
      <c r="E192" s="2"/>
      <c r="F192" s="21" t="s">
        <v>20</v>
      </c>
      <c r="G192" s="72">
        <v>0</v>
      </c>
      <c r="H192" s="21">
        <v>0.05</v>
      </c>
      <c r="I192" s="18">
        <f t="shared" si="15"/>
        <v>0</v>
      </c>
      <c r="J192" s="41"/>
      <c r="K192" s="66"/>
    </row>
    <row r="193" spans="1:11" ht="24.75" customHeight="1" thickBot="1">
      <c r="A193" s="6"/>
      <c r="B193" s="3"/>
      <c r="C193" s="3"/>
      <c r="D193" s="3"/>
      <c r="E193" s="3"/>
      <c r="F193" s="22" t="s">
        <v>21</v>
      </c>
      <c r="G193" s="74">
        <v>0</v>
      </c>
      <c r="H193" s="22">
        <v>0.05</v>
      </c>
      <c r="I193" s="19">
        <f t="shared" si="15"/>
        <v>0</v>
      </c>
      <c r="J193" s="44"/>
      <c r="K193" s="67"/>
    </row>
    <row r="194" spans="1:11" ht="24.75" customHeight="1">
      <c r="A194" s="4">
        <v>5</v>
      </c>
      <c r="B194" s="4">
        <v>5.3</v>
      </c>
      <c r="C194" s="4" t="s">
        <v>4</v>
      </c>
      <c r="D194" s="4" t="s">
        <v>5</v>
      </c>
      <c r="E194" s="4">
        <v>17</v>
      </c>
      <c r="F194" s="20" t="s">
        <v>10</v>
      </c>
      <c r="G194" s="73">
        <v>1</v>
      </c>
      <c r="H194" s="20">
        <v>0.4</v>
      </c>
      <c r="I194" s="17">
        <f>G194*H194</f>
        <v>0.4</v>
      </c>
      <c r="J194" s="42">
        <f>I194+I195+I196</f>
        <v>1</v>
      </c>
      <c r="K194" s="42">
        <f>J194+J197+J200+J203</f>
        <v>1.9999999999999998</v>
      </c>
    </row>
    <row r="195" spans="1:11" ht="24.75" customHeight="1">
      <c r="A195" s="5"/>
      <c r="B195" s="2"/>
      <c r="C195" s="2"/>
      <c r="D195" s="2"/>
      <c r="E195" s="2"/>
      <c r="F195" s="21" t="s">
        <v>11</v>
      </c>
      <c r="G195" s="72">
        <v>1</v>
      </c>
      <c r="H195" s="21">
        <v>0.4</v>
      </c>
      <c r="I195" s="18">
        <f aca="true" t="shared" si="16" ref="I195:I205">G195*H195</f>
        <v>0.4</v>
      </c>
      <c r="J195" s="41"/>
      <c r="K195" s="66"/>
    </row>
    <row r="196" spans="1:11" ht="24.75" customHeight="1" thickBot="1">
      <c r="A196" s="5"/>
      <c r="B196" s="2"/>
      <c r="C196" s="2"/>
      <c r="D196" s="2"/>
      <c r="E196" s="2"/>
      <c r="F196" s="22" t="s">
        <v>12</v>
      </c>
      <c r="G196" s="74">
        <v>1</v>
      </c>
      <c r="H196" s="22">
        <v>0.2</v>
      </c>
      <c r="I196" s="19">
        <f t="shared" si="16"/>
        <v>0.2</v>
      </c>
      <c r="J196" s="44"/>
      <c r="K196" s="66"/>
    </row>
    <row r="197" spans="1:11" ht="24.75" customHeight="1">
      <c r="A197" s="5"/>
      <c r="B197" s="2"/>
      <c r="C197" s="2"/>
      <c r="D197" s="2"/>
      <c r="E197" s="2"/>
      <c r="F197" s="20" t="s">
        <v>13</v>
      </c>
      <c r="G197" s="73">
        <v>1</v>
      </c>
      <c r="H197" s="20">
        <v>0.2</v>
      </c>
      <c r="I197" s="17">
        <f t="shared" si="16"/>
        <v>0.2</v>
      </c>
      <c r="J197" s="42">
        <f>I197+I198+I199</f>
        <v>0.4</v>
      </c>
      <c r="K197" s="66"/>
    </row>
    <row r="198" spans="1:11" ht="24.75" customHeight="1">
      <c r="A198" s="5"/>
      <c r="B198" s="2"/>
      <c r="C198" s="2"/>
      <c r="D198" s="2"/>
      <c r="E198" s="2"/>
      <c r="F198" s="21" t="s">
        <v>14</v>
      </c>
      <c r="G198" s="72">
        <v>1</v>
      </c>
      <c r="H198" s="21">
        <v>0.1</v>
      </c>
      <c r="I198" s="18">
        <f t="shared" si="16"/>
        <v>0.1</v>
      </c>
      <c r="J198" s="41"/>
      <c r="K198" s="66"/>
    </row>
    <row r="199" spans="1:11" ht="24.75" customHeight="1" thickBot="1">
      <c r="A199" s="5"/>
      <c r="B199" s="2"/>
      <c r="C199" s="2"/>
      <c r="D199" s="2"/>
      <c r="E199" s="2"/>
      <c r="F199" s="22" t="s">
        <v>15</v>
      </c>
      <c r="G199" s="74">
        <v>1</v>
      </c>
      <c r="H199" s="22">
        <v>0.1</v>
      </c>
      <c r="I199" s="19">
        <f t="shared" si="16"/>
        <v>0.1</v>
      </c>
      <c r="J199" s="44"/>
      <c r="K199" s="66"/>
    </row>
    <row r="200" spans="1:11" ht="24.75" customHeight="1">
      <c r="A200" s="5"/>
      <c r="B200" s="2"/>
      <c r="C200" s="2"/>
      <c r="D200" s="2"/>
      <c r="E200" s="2"/>
      <c r="F200" s="20" t="s">
        <v>16</v>
      </c>
      <c r="G200" s="73">
        <v>1</v>
      </c>
      <c r="H200" s="20">
        <v>0.2</v>
      </c>
      <c r="I200" s="17">
        <f t="shared" si="16"/>
        <v>0.2</v>
      </c>
      <c r="J200" s="42">
        <f>I200+I201+I202</f>
        <v>0.4</v>
      </c>
      <c r="K200" s="66"/>
    </row>
    <row r="201" spans="1:11" ht="24.75" customHeight="1">
      <c r="A201" s="5"/>
      <c r="B201" s="2"/>
      <c r="C201" s="2"/>
      <c r="D201" s="2"/>
      <c r="E201" s="2"/>
      <c r="F201" s="21" t="s">
        <v>17</v>
      </c>
      <c r="G201" s="72">
        <v>1</v>
      </c>
      <c r="H201" s="21">
        <v>0.1</v>
      </c>
      <c r="I201" s="18">
        <f t="shared" si="16"/>
        <v>0.1</v>
      </c>
      <c r="J201" s="41"/>
      <c r="K201" s="66"/>
    </row>
    <row r="202" spans="1:11" ht="24.75" customHeight="1" thickBot="1">
      <c r="A202" s="5"/>
      <c r="B202" s="2"/>
      <c r="C202" s="2"/>
      <c r="D202" s="2"/>
      <c r="E202" s="2"/>
      <c r="F202" s="22" t="s">
        <v>18</v>
      </c>
      <c r="G202" s="74">
        <v>1</v>
      </c>
      <c r="H202" s="22">
        <v>0.1</v>
      </c>
      <c r="I202" s="19">
        <f t="shared" si="16"/>
        <v>0.1</v>
      </c>
      <c r="J202" s="44"/>
      <c r="K202" s="66"/>
    </row>
    <row r="203" spans="1:11" ht="24.75" customHeight="1">
      <c r="A203" s="5"/>
      <c r="B203" s="2"/>
      <c r="C203" s="2"/>
      <c r="D203" s="2"/>
      <c r="E203" s="2"/>
      <c r="F203" s="23" t="s">
        <v>19</v>
      </c>
      <c r="G203" s="73">
        <v>1</v>
      </c>
      <c r="H203" s="23">
        <v>0.1</v>
      </c>
      <c r="I203" s="17">
        <f t="shared" si="16"/>
        <v>0.1</v>
      </c>
      <c r="J203" s="42">
        <f>I203+I204+I205</f>
        <v>0.2</v>
      </c>
      <c r="K203" s="66"/>
    </row>
    <row r="204" spans="1:11" ht="24.75" customHeight="1">
      <c r="A204" s="5"/>
      <c r="B204" s="2"/>
      <c r="C204" s="2"/>
      <c r="D204" s="2"/>
      <c r="E204" s="2"/>
      <c r="F204" s="21" t="s">
        <v>20</v>
      </c>
      <c r="G204" s="72">
        <v>1</v>
      </c>
      <c r="H204" s="21">
        <v>0.05</v>
      </c>
      <c r="I204" s="18">
        <f t="shared" si="16"/>
        <v>0.05</v>
      </c>
      <c r="J204" s="41"/>
      <c r="K204" s="66"/>
    </row>
    <row r="205" spans="1:11" ht="24.75" customHeight="1" thickBot="1">
      <c r="A205" s="6"/>
      <c r="B205" s="3"/>
      <c r="C205" s="3"/>
      <c r="D205" s="3"/>
      <c r="E205" s="3"/>
      <c r="F205" s="22" t="s">
        <v>21</v>
      </c>
      <c r="G205" s="74">
        <v>1</v>
      </c>
      <c r="H205" s="22">
        <v>0.05</v>
      </c>
      <c r="I205" s="19">
        <f t="shared" si="16"/>
        <v>0.05</v>
      </c>
      <c r="J205" s="44"/>
      <c r="K205" s="67"/>
    </row>
    <row r="206" spans="1:11" ht="24.75" customHeight="1">
      <c r="A206" s="4">
        <v>5</v>
      </c>
      <c r="B206" s="4">
        <v>5.3</v>
      </c>
      <c r="C206" s="4" t="s">
        <v>7</v>
      </c>
      <c r="D206" s="4" t="s">
        <v>5</v>
      </c>
      <c r="E206" s="4">
        <v>18</v>
      </c>
      <c r="F206" s="20" t="s">
        <v>10</v>
      </c>
      <c r="G206" s="73">
        <v>0</v>
      </c>
      <c r="H206" s="20">
        <v>0.4</v>
      </c>
      <c r="I206" s="17">
        <f>G206*H206</f>
        <v>0</v>
      </c>
      <c r="J206" s="42">
        <f>I206+I207+I208</f>
        <v>0</v>
      </c>
      <c r="K206" s="42">
        <f>J206+J209+J212+J215</f>
        <v>0</v>
      </c>
    </row>
    <row r="207" spans="1:11" ht="24.75" customHeight="1">
      <c r="A207" s="5"/>
      <c r="B207" s="2"/>
      <c r="C207" s="2"/>
      <c r="D207" s="2"/>
      <c r="E207" s="2"/>
      <c r="F207" s="21" t="s">
        <v>11</v>
      </c>
      <c r="G207" s="72">
        <v>0</v>
      </c>
      <c r="H207" s="21">
        <v>0.4</v>
      </c>
      <c r="I207" s="18">
        <f aca="true" t="shared" si="17" ref="I207:I217">G207*H207</f>
        <v>0</v>
      </c>
      <c r="J207" s="41"/>
      <c r="K207" s="66"/>
    </row>
    <row r="208" spans="1:11" ht="24.75" customHeight="1" thickBot="1">
      <c r="A208" s="5"/>
      <c r="B208" s="2"/>
      <c r="C208" s="2"/>
      <c r="D208" s="2"/>
      <c r="E208" s="2"/>
      <c r="F208" s="22" t="s">
        <v>12</v>
      </c>
      <c r="G208" s="74">
        <v>0</v>
      </c>
      <c r="H208" s="22">
        <v>0.2</v>
      </c>
      <c r="I208" s="19">
        <f t="shared" si="17"/>
        <v>0</v>
      </c>
      <c r="J208" s="44"/>
      <c r="K208" s="66"/>
    </row>
    <row r="209" spans="1:11" ht="24.75" customHeight="1">
      <c r="A209" s="5"/>
      <c r="B209" s="2"/>
      <c r="C209" s="2"/>
      <c r="D209" s="2"/>
      <c r="E209" s="2"/>
      <c r="F209" s="20" t="s">
        <v>13</v>
      </c>
      <c r="G209" s="73">
        <v>0</v>
      </c>
      <c r="H209" s="20">
        <v>0.2</v>
      </c>
      <c r="I209" s="17">
        <f t="shared" si="17"/>
        <v>0</v>
      </c>
      <c r="J209" s="42">
        <f>I209+I210+I211</f>
        <v>0</v>
      </c>
      <c r="K209" s="66"/>
    </row>
    <row r="210" spans="1:11" ht="24.75" customHeight="1">
      <c r="A210" s="5"/>
      <c r="B210" s="2"/>
      <c r="C210" s="2"/>
      <c r="D210" s="2"/>
      <c r="E210" s="2"/>
      <c r="F210" s="21" t="s">
        <v>14</v>
      </c>
      <c r="G210" s="72">
        <v>0</v>
      </c>
      <c r="H210" s="21">
        <v>0.1</v>
      </c>
      <c r="I210" s="18">
        <f t="shared" si="17"/>
        <v>0</v>
      </c>
      <c r="J210" s="41"/>
      <c r="K210" s="66"/>
    </row>
    <row r="211" spans="1:11" ht="24.75" customHeight="1" thickBot="1">
      <c r="A211" s="5"/>
      <c r="B211" s="2"/>
      <c r="C211" s="2"/>
      <c r="D211" s="2"/>
      <c r="E211" s="2"/>
      <c r="F211" s="22" t="s">
        <v>15</v>
      </c>
      <c r="G211" s="74">
        <v>0</v>
      </c>
      <c r="H211" s="22">
        <v>0.1</v>
      </c>
      <c r="I211" s="19">
        <f t="shared" si="17"/>
        <v>0</v>
      </c>
      <c r="J211" s="44"/>
      <c r="K211" s="66"/>
    </row>
    <row r="212" spans="1:11" ht="24.75" customHeight="1">
      <c r="A212" s="5"/>
      <c r="B212" s="2"/>
      <c r="C212" s="2"/>
      <c r="D212" s="2"/>
      <c r="E212" s="2"/>
      <c r="F212" s="20" t="s">
        <v>16</v>
      </c>
      <c r="G212" s="73">
        <v>0</v>
      </c>
      <c r="H212" s="20">
        <v>0.2</v>
      </c>
      <c r="I212" s="17">
        <f t="shared" si="17"/>
        <v>0</v>
      </c>
      <c r="J212" s="42">
        <f>I212+I213+I214</f>
        <v>0</v>
      </c>
      <c r="K212" s="66"/>
    </row>
    <row r="213" spans="1:11" ht="24.75" customHeight="1">
      <c r="A213" s="5"/>
      <c r="B213" s="2"/>
      <c r="C213" s="2"/>
      <c r="D213" s="2"/>
      <c r="E213" s="2"/>
      <c r="F213" s="21" t="s">
        <v>17</v>
      </c>
      <c r="G213" s="72">
        <v>0</v>
      </c>
      <c r="H213" s="21">
        <v>0.1</v>
      </c>
      <c r="I213" s="18">
        <f t="shared" si="17"/>
        <v>0</v>
      </c>
      <c r="J213" s="41"/>
      <c r="K213" s="66"/>
    </row>
    <row r="214" spans="1:11" ht="24.75" customHeight="1" thickBot="1">
      <c r="A214" s="5"/>
      <c r="B214" s="2"/>
      <c r="C214" s="2"/>
      <c r="D214" s="2"/>
      <c r="E214" s="2"/>
      <c r="F214" s="22" t="s">
        <v>18</v>
      </c>
      <c r="G214" s="74">
        <v>0</v>
      </c>
      <c r="H214" s="22">
        <v>0.1</v>
      </c>
      <c r="I214" s="19">
        <f t="shared" si="17"/>
        <v>0</v>
      </c>
      <c r="J214" s="44"/>
      <c r="K214" s="66"/>
    </row>
    <row r="215" spans="1:11" ht="24.75" customHeight="1">
      <c r="A215" s="5"/>
      <c r="B215" s="2"/>
      <c r="C215" s="2"/>
      <c r="D215" s="2"/>
      <c r="E215" s="2"/>
      <c r="F215" s="23" t="s">
        <v>19</v>
      </c>
      <c r="G215" s="73">
        <v>0</v>
      </c>
      <c r="H215" s="23">
        <v>0.1</v>
      </c>
      <c r="I215" s="17">
        <f t="shared" si="17"/>
        <v>0</v>
      </c>
      <c r="J215" s="42">
        <f>I215+I216+I217</f>
        <v>0</v>
      </c>
      <c r="K215" s="66"/>
    </row>
    <row r="216" spans="1:11" ht="24.75" customHeight="1">
      <c r="A216" s="5"/>
      <c r="B216" s="2"/>
      <c r="C216" s="2"/>
      <c r="D216" s="2"/>
      <c r="E216" s="2"/>
      <c r="F216" s="21" t="s">
        <v>20</v>
      </c>
      <c r="G216" s="72">
        <v>0</v>
      </c>
      <c r="H216" s="21">
        <v>0.05</v>
      </c>
      <c r="I216" s="18">
        <f t="shared" si="17"/>
        <v>0</v>
      </c>
      <c r="J216" s="41"/>
      <c r="K216" s="66"/>
    </row>
    <row r="217" spans="1:11" ht="24.75" customHeight="1" thickBot="1">
      <c r="A217" s="6"/>
      <c r="B217" s="3"/>
      <c r="C217" s="3"/>
      <c r="D217" s="3"/>
      <c r="E217" s="3"/>
      <c r="F217" s="22" t="s">
        <v>21</v>
      </c>
      <c r="G217" s="74">
        <v>0</v>
      </c>
      <c r="H217" s="22">
        <v>0.05</v>
      </c>
      <c r="I217" s="19">
        <f t="shared" si="17"/>
        <v>0</v>
      </c>
      <c r="J217" s="44"/>
      <c r="K217" s="67"/>
    </row>
    <row r="218" spans="1:11" ht="24.75" customHeight="1">
      <c r="A218" s="4">
        <v>5</v>
      </c>
      <c r="B218" s="4">
        <v>5.3</v>
      </c>
      <c r="C218" s="4" t="s">
        <v>7</v>
      </c>
      <c r="D218" s="4" t="s">
        <v>5</v>
      </c>
      <c r="E218" s="4">
        <v>19</v>
      </c>
      <c r="F218" s="20" t="s">
        <v>10</v>
      </c>
      <c r="G218" s="73">
        <v>0</v>
      </c>
      <c r="H218" s="20">
        <v>0.4</v>
      </c>
      <c r="I218" s="17">
        <f>G218*H218</f>
        <v>0</v>
      </c>
      <c r="J218" s="42">
        <f>I218+I219+I220</f>
        <v>0</v>
      </c>
      <c r="K218" s="42">
        <f>J218+J221+J224+J227</f>
        <v>0</v>
      </c>
    </row>
    <row r="219" spans="1:11" ht="24.75" customHeight="1">
      <c r="A219" s="5"/>
      <c r="B219" s="2"/>
      <c r="C219" s="2"/>
      <c r="D219" s="2"/>
      <c r="E219" s="2"/>
      <c r="F219" s="21" t="s">
        <v>11</v>
      </c>
      <c r="G219" s="72">
        <v>0</v>
      </c>
      <c r="H219" s="21">
        <v>0.4</v>
      </c>
      <c r="I219" s="18">
        <f aca="true" t="shared" si="18" ref="I219:I229">G219*H219</f>
        <v>0</v>
      </c>
      <c r="J219" s="41"/>
      <c r="K219" s="66"/>
    </row>
    <row r="220" spans="1:11" ht="24.75" customHeight="1" thickBot="1">
      <c r="A220" s="5"/>
      <c r="B220" s="2"/>
      <c r="C220" s="2"/>
      <c r="D220" s="2"/>
      <c r="E220" s="2"/>
      <c r="F220" s="22" t="s">
        <v>12</v>
      </c>
      <c r="G220" s="74">
        <v>0</v>
      </c>
      <c r="H220" s="22">
        <v>0.2</v>
      </c>
      <c r="I220" s="19">
        <f t="shared" si="18"/>
        <v>0</v>
      </c>
      <c r="J220" s="44"/>
      <c r="K220" s="66"/>
    </row>
    <row r="221" spans="1:11" ht="24.75" customHeight="1">
      <c r="A221" s="5"/>
      <c r="B221" s="2"/>
      <c r="C221" s="2"/>
      <c r="D221" s="2"/>
      <c r="E221" s="2"/>
      <c r="F221" s="20" t="s">
        <v>13</v>
      </c>
      <c r="G221" s="73">
        <v>0</v>
      </c>
      <c r="H221" s="20">
        <v>0.2</v>
      </c>
      <c r="I221" s="17">
        <f t="shared" si="18"/>
        <v>0</v>
      </c>
      <c r="J221" s="42">
        <f>I221+I222+I223</f>
        <v>0</v>
      </c>
      <c r="K221" s="66"/>
    </row>
    <row r="222" spans="1:11" ht="24.75" customHeight="1">
      <c r="A222" s="5"/>
      <c r="B222" s="2"/>
      <c r="C222" s="2"/>
      <c r="D222" s="2"/>
      <c r="E222" s="2"/>
      <c r="F222" s="21" t="s">
        <v>14</v>
      </c>
      <c r="G222" s="72">
        <v>0</v>
      </c>
      <c r="H222" s="21">
        <v>0.1</v>
      </c>
      <c r="I222" s="18">
        <f t="shared" si="18"/>
        <v>0</v>
      </c>
      <c r="J222" s="41"/>
      <c r="K222" s="66"/>
    </row>
    <row r="223" spans="1:11" ht="24.75" customHeight="1" thickBot="1">
      <c r="A223" s="5"/>
      <c r="B223" s="2"/>
      <c r="C223" s="2"/>
      <c r="D223" s="2"/>
      <c r="E223" s="2"/>
      <c r="F223" s="22" t="s">
        <v>15</v>
      </c>
      <c r="G223" s="74">
        <v>0</v>
      </c>
      <c r="H223" s="22">
        <v>0.1</v>
      </c>
      <c r="I223" s="19">
        <f t="shared" si="18"/>
        <v>0</v>
      </c>
      <c r="J223" s="44"/>
      <c r="K223" s="66"/>
    </row>
    <row r="224" spans="1:11" ht="24.75" customHeight="1">
      <c r="A224" s="5"/>
      <c r="B224" s="2"/>
      <c r="C224" s="2"/>
      <c r="D224" s="2"/>
      <c r="E224" s="2"/>
      <c r="F224" s="20" t="s">
        <v>16</v>
      </c>
      <c r="G224" s="73">
        <v>0</v>
      </c>
      <c r="H224" s="20">
        <v>0.2</v>
      </c>
      <c r="I224" s="17">
        <f t="shared" si="18"/>
        <v>0</v>
      </c>
      <c r="J224" s="42">
        <f>I224+I225+I226</f>
        <v>0</v>
      </c>
      <c r="K224" s="66"/>
    </row>
    <row r="225" spans="1:11" ht="24.75" customHeight="1">
      <c r="A225" s="5"/>
      <c r="B225" s="2"/>
      <c r="C225" s="2"/>
      <c r="D225" s="2"/>
      <c r="E225" s="2"/>
      <c r="F225" s="21" t="s">
        <v>17</v>
      </c>
      <c r="G225" s="72">
        <v>0</v>
      </c>
      <c r="H225" s="21">
        <v>0.1</v>
      </c>
      <c r="I225" s="18">
        <f t="shared" si="18"/>
        <v>0</v>
      </c>
      <c r="J225" s="41"/>
      <c r="K225" s="66"/>
    </row>
    <row r="226" spans="1:11" ht="24.75" customHeight="1" thickBot="1">
      <c r="A226" s="5"/>
      <c r="B226" s="2"/>
      <c r="C226" s="2"/>
      <c r="D226" s="2"/>
      <c r="E226" s="2"/>
      <c r="F226" s="22" t="s">
        <v>18</v>
      </c>
      <c r="G226" s="74">
        <v>0</v>
      </c>
      <c r="H226" s="22">
        <v>0.1</v>
      </c>
      <c r="I226" s="19">
        <f t="shared" si="18"/>
        <v>0</v>
      </c>
      <c r="J226" s="44"/>
      <c r="K226" s="66"/>
    </row>
    <row r="227" spans="1:11" ht="24.75" customHeight="1">
      <c r="A227" s="5"/>
      <c r="B227" s="2"/>
      <c r="C227" s="2"/>
      <c r="D227" s="2"/>
      <c r="E227" s="2"/>
      <c r="F227" s="23" t="s">
        <v>19</v>
      </c>
      <c r="G227" s="73">
        <v>0</v>
      </c>
      <c r="H227" s="23">
        <v>0.1</v>
      </c>
      <c r="I227" s="17">
        <f t="shared" si="18"/>
        <v>0</v>
      </c>
      <c r="J227" s="42">
        <f>I227+I228+I229</f>
        <v>0</v>
      </c>
      <c r="K227" s="66"/>
    </row>
    <row r="228" spans="1:11" ht="24.75" customHeight="1">
      <c r="A228" s="5"/>
      <c r="B228" s="2"/>
      <c r="C228" s="2"/>
      <c r="D228" s="2"/>
      <c r="E228" s="2"/>
      <c r="F228" s="21" t="s">
        <v>20</v>
      </c>
      <c r="G228" s="72">
        <v>0</v>
      </c>
      <c r="H228" s="21">
        <v>0.05</v>
      </c>
      <c r="I228" s="18">
        <f t="shared" si="18"/>
        <v>0</v>
      </c>
      <c r="J228" s="41"/>
      <c r="K228" s="66"/>
    </row>
    <row r="229" spans="1:11" ht="24.75" customHeight="1" thickBot="1">
      <c r="A229" s="6"/>
      <c r="B229" s="3"/>
      <c r="C229" s="3"/>
      <c r="D229" s="3"/>
      <c r="E229" s="3"/>
      <c r="F229" s="22" t="s">
        <v>21</v>
      </c>
      <c r="G229" s="74">
        <v>0</v>
      </c>
      <c r="H229" s="22">
        <v>0.05</v>
      </c>
      <c r="I229" s="19">
        <f t="shared" si="18"/>
        <v>0</v>
      </c>
      <c r="J229" s="44"/>
      <c r="K229" s="67"/>
    </row>
    <row r="230" spans="1:11" ht="24.75" customHeight="1">
      <c r="A230" s="4">
        <v>5</v>
      </c>
      <c r="B230" s="4">
        <v>5.3</v>
      </c>
      <c r="C230" s="4" t="s">
        <v>7</v>
      </c>
      <c r="D230" s="4" t="s">
        <v>5</v>
      </c>
      <c r="E230" s="4">
        <v>20</v>
      </c>
      <c r="F230" s="20" t="s">
        <v>10</v>
      </c>
      <c r="G230" s="73">
        <v>0</v>
      </c>
      <c r="H230" s="20">
        <v>0.4</v>
      </c>
      <c r="I230" s="17">
        <f>G230*H230</f>
        <v>0</v>
      </c>
      <c r="J230" s="42">
        <f>I230+I231+I232</f>
        <v>0</v>
      </c>
      <c r="K230" s="42">
        <f>J230+J233+J236+J239</f>
        <v>0</v>
      </c>
    </row>
    <row r="231" spans="1:11" ht="24.75" customHeight="1">
      <c r="A231" s="5"/>
      <c r="B231" s="2"/>
      <c r="C231" s="2"/>
      <c r="D231" s="2"/>
      <c r="E231" s="2"/>
      <c r="F231" s="21" t="s">
        <v>11</v>
      </c>
      <c r="G231" s="72">
        <v>0</v>
      </c>
      <c r="H231" s="21">
        <v>0.4</v>
      </c>
      <c r="I231" s="18">
        <f aca="true" t="shared" si="19" ref="I231:I241">G231*H231</f>
        <v>0</v>
      </c>
      <c r="J231" s="41"/>
      <c r="K231" s="66"/>
    </row>
    <row r="232" spans="1:11" ht="24.75" customHeight="1" thickBot="1">
      <c r="A232" s="5"/>
      <c r="B232" s="2"/>
      <c r="C232" s="2"/>
      <c r="D232" s="2"/>
      <c r="E232" s="2"/>
      <c r="F232" s="22" t="s">
        <v>12</v>
      </c>
      <c r="G232" s="74">
        <v>0</v>
      </c>
      <c r="H232" s="22">
        <v>0.2</v>
      </c>
      <c r="I232" s="19">
        <f t="shared" si="19"/>
        <v>0</v>
      </c>
      <c r="J232" s="44"/>
      <c r="K232" s="66"/>
    </row>
    <row r="233" spans="1:11" ht="24.75" customHeight="1">
      <c r="A233" s="5"/>
      <c r="B233" s="2"/>
      <c r="C233" s="2"/>
      <c r="D233" s="2"/>
      <c r="E233" s="2"/>
      <c r="F233" s="20" t="s">
        <v>13</v>
      </c>
      <c r="G233" s="73">
        <v>0</v>
      </c>
      <c r="H233" s="20">
        <v>0.2</v>
      </c>
      <c r="I233" s="17">
        <f t="shared" si="19"/>
        <v>0</v>
      </c>
      <c r="J233" s="42">
        <f>I233+I234+I235</f>
        <v>0</v>
      </c>
      <c r="K233" s="66"/>
    </row>
    <row r="234" spans="1:11" ht="24.75" customHeight="1">
      <c r="A234" s="5"/>
      <c r="B234" s="2"/>
      <c r="C234" s="2"/>
      <c r="D234" s="2"/>
      <c r="E234" s="2"/>
      <c r="F234" s="21" t="s">
        <v>14</v>
      </c>
      <c r="G234" s="72">
        <v>0</v>
      </c>
      <c r="H234" s="21">
        <v>0.1</v>
      </c>
      <c r="I234" s="18">
        <f t="shared" si="19"/>
        <v>0</v>
      </c>
      <c r="J234" s="41"/>
      <c r="K234" s="66"/>
    </row>
    <row r="235" spans="1:11" ht="24.75" customHeight="1" thickBot="1">
      <c r="A235" s="5"/>
      <c r="B235" s="2"/>
      <c r="C235" s="2"/>
      <c r="D235" s="2"/>
      <c r="E235" s="2"/>
      <c r="F235" s="22" t="s">
        <v>15</v>
      </c>
      <c r="G235" s="74">
        <v>0</v>
      </c>
      <c r="H235" s="22">
        <v>0.1</v>
      </c>
      <c r="I235" s="19">
        <f t="shared" si="19"/>
        <v>0</v>
      </c>
      <c r="J235" s="44"/>
      <c r="K235" s="66"/>
    </row>
    <row r="236" spans="1:11" ht="24.75" customHeight="1">
      <c r="A236" s="5"/>
      <c r="B236" s="2"/>
      <c r="C236" s="2"/>
      <c r="D236" s="2"/>
      <c r="E236" s="2"/>
      <c r="F236" s="20" t="s">
        <v>16</v>
      </c>
      <c r="G236" s="73">
        <v>0</v>
      </c>
      <c r="H236" s="20">
        <v>0.2</v>
      </c>
      <c r="I236" s="17">
        <f t="shared" si="19"/>
        <v>0</v>
      </c>
      <c r="J236" s="42">
        <f>I236+I237+I238</f>
        <v>0</v>
      </c>
      <c r="K236" s="66"/>
    </row>
    <row r="237" spans="1:11" ht="24.75" customHeight="1">
      <c r="A237" s="5"/>
      <c r="B237" s="2"/>
      <c r="C237" s="2"/>
      <c r="D237" s="2"/>
      <c r="E237" s="2"/>
      <c r="F237" s="21" t="s">
        <v>17</v>
      </c>
      <c r="G237" s="72">
        <v>0</v>
      </c>
      <c r="H237" s="21">
        <v>0.1</v>
      </c>
      <c r="I237" s="18">
        <f t="shared" si="19"/>
        <v>0</v>
      </c>
      <c r="J237" s="41"/>
      <c r="K237" s="66"/>
    </row>
    <row r="238" spans="1:11" ht="24.75" customHeight="1" thickBot="1">
      <c r="A238" s="5"/>
      <c r="B238" s="2"/>
      <c r="C238" s="2"/>
      <c r="D238" s="2"/>
      <c r="E238" s="2"/>
      <c r="F238" s="22" t="s">
        <v>18</v>
      </c>
      <c r="G238" s="74">
        <v>0</v>
      </c>
      <c r="H238" s="22">
        <v>0.1</v>
      </c>
      <c r="I238" s="19">
        <f t="shared" si="19"/>
        <v>0</v>
      </c>
      <c r="J238" s="44"/>
      <c r="K238" s="66"/>
    </row>
    <row r="239" spans="1:11" ht="24.75" customHeight="1">
      <c r="A239" s="5"/>
      <c r="B239" s="2"/>
      <c r="C239" s="2"/>
      <c r="D239" s="2"/>
      <c r="E239" s="2"/>
      <c r="F239" s="23" t="s">
        <v>19</v>
      </c>
      <c r="G239" s="73">
        <v>0</v>
      </c>
      <c r="H239" s="23">
        <v>0.1</v>
      </c>
      <c r="I239" s="17">
        <f t="shared" si="19"/>
        <v>0</v>
      </c>
      <c r="J239" s="42">
        <f>I239+I240+I241</f>
        <v>0</v>
      </c>
      <c r="K239" s="66"/>
    </row>
    <row r="240" spans="1:11" ht="24.75" customHeight="1">
      <c r="A240" s="5"/>
      <c r="B240" s="2"/>
      <c r="C240" s="2"/>
      <c r="D240" s="2"/>
      <c r="E240" s="2"/>
      <c r="F240" s="21" t="s">
        <v>20</v>
      </c>
      <c r="G240" s="72">
        <v>0</v>
      </c>
      <c r="H240" s="21">
        <v>0.05</v>
      </c>
      <c r="I240" s="18">
        <f t="shared" si="19"/>
        <v>0</v>
      </c>
      <c r="J240" s="41"/>
      <c r="K240" s="66"/>
    </row>
    <row r="241" spans="1:11" ht="24.75" customHeight="1" thickBot="1">
      <c r="A241" s="6"/>
      <c r="B241" s="3"/>
      <c r="C241" s="3"/>
      <c r="D241" s="3"/>
      <c r="E241" s="3"/>
      <c r="F241" s="22" t="s">
        <v>21</v>
      </c>
      <c r="G241" s="74">
        <v>0</v>
      </c>
      <c r="H241" s="22">
        <v>0.05</v>
      </c>
      <c r="I241" s="19">
        <f t="shared" si="19"/>
        <v>0</v>
      </c>
      <c r="J241" s="44"/>
      <c r="K241" s="67"/>
    </row>
    <row r="242" spans="1:11" ht="24.75" customHeight="1">
      <c r="A242" s="4">
        <v>5</v>
      </c>
      <c r="B242" s="4">
        <v>5.3</v>
      </c>
      <c r="C242" s="4" t="s">
        <v>7</v>
      </c>
      <c r="D242" s="4" t="s">
        <v>5</v>
      </c>
      <c r="E242" s="4">
        <v>21</v>
      </c>
      <c r="F242" s="20" t="s">
        <v>10</v>
      </c>
      <c r="G242" s="73">
        <v>0</v>
      </c>
      <c r="H242" s="20">
        <v>0.4</v>
      </c>
      <c r="I242" s="17">
        <f>G242*H242</f>
        <v>0</v>
      </c>
      <c r="J242" s="42">
        <f>I242+I243+I244</f>
        <v>0</v>
      </c>
      <c r="K242" s="42">
        <f>J242+J245+J248+J251</f>
        <v>0</v>
      </c>
    </row>
    <row r="243" spans="1:11" ht="24.75" customHeight="1">
      <c r="A243" s="5"/>
      <c r="B243" s="2"/>
      <c r="C243" s="2"/>
      <c r="D243" s="2"/>
      <c r="E243" s="2"/>
      <c r="F243" s="21" t="s">
        <v>11</v>
      </c>
      <c r="G243" s="72">
        <v>0</v>
      </c>
      <c r="H243" s="21">
        <v>0.4</v>
      </c>
      <c r="I243" s="18">
        <f aca="true" t="shared" si="20" ref="I243:I253">G243*H243</f>
        <v>0</v>
      </c>
      <c r="J243" s="41"/>
      <c r="K243" s="66"/>
    </row>
    <row r="244" spans="1:11" ht="24.75" customHeight="1" thickBot="1">
      <c r="A244" s="5"/>
      <c r="B244" s="2"/>
      <c r="C244" s="2"/>
      <c r="D244" s="2"/>
      <c r="E244" s="2"/>
      <c r="F244" s="22" t="s">
        <v>12</v>
      </c>
      <c r="G244" s="74">
        <v>0</v>
      </c>
      <c r="H244" s="22">
        <v>0.2</v>
      </c>
      <c r="I244" s="19">
        <f t="shared" si="20"/>
        <v>0</v>
      </c>
      <c r="J244" s="44"/>
      <c r="K244" s="66"/>
    </row>
    <row r="245" spans="1:11" ht="24.75" customHeight="1">
      <c r="A245" s="5"/>
      <c r="B245" s="2"/>
      <c r="C245" s="2"/>
      <c r="D245" s="2"/>
      <c r="E245" s="2"/>
      <c r="F245" s="20" t="s">
        <v>13</v>
      </c>
      <c r="G245" s="73">
        <v>0</v>
      </c>
      <c r="H245" s="20">
        <v>0.2</v>
      </c>
      <c r="I245" s="17">
        <f t="shared" si="20"/>
        <v>0</v>
      </c>
      <c r="J245" s="42">
        <f>I245+I246+I247</f>
        <v>0</v>
      </c>
      <c r="K245" s="66"/>
    </row>
    <row r="246" spans="1:11" ht="24.75" customHeight="1">
      <c r="A246" s="5"/>
      <c r="B246" s="2"/>
      <c r="C246" s="2"/>
      <c r="D246" s="2"/>
      <c r="E246" s="2"/>
      <c r="F246" s="21" t="s">
        <v>14</v>
      </c>
      <c r="G246" s="72">
        <v>0</v>
      </c>
      <c r="H246" s="21">
        <v>0.1</v>
      </c>
      <c r="I246" s="18">
        <f t="shared" si="20"/>
        <v>0</v>
      </c>
      <c r="J246" s="41"/>
      <c r="K246" s="66"/>
    </row>
    <row r="247" spans="1:11" ht="24.75" customHeight="1" thickBot="1">
      <c r="A247" s="5"/>
      <c r="B247" s="2"/>
      <c r="C247" s="2"/>
      <c r="D247" s="2"/>
      <c r="E247" s="2"/>
      <c r="F247" s="22" t="s">
        <v>15</v>
      </c>
      <c r="G247" s="74">
        <v>0</v>
      </c>
      <c r="H247" s="22">
        <v>0.1</v>
      </c>
      <c r="I247" s="19">
        <f t="shared" si="20"/>
        <v>0</v>
      </c>
      <c r="J247" s="44"/>
      <c r="K247" s="66"/>
    </row>
    <row r="248" spans="1:11" ht="24.75" customHeight="1">
      <c r="A248" s="5"/>
      <c r="B248" s="2"/>
      <c r="C248" s="2"/>
      <c r="D248" s="2"/>
      <c r="E248" s="2"/>
      <c r="F248" s="20" t="s">
        <v>16</v>
      </c>
      <c r="G248" s="73">
        <v>0</v>
      </c>
      <c r="H248" s="20">
        <v>0.2</v>
      </c>
      <c r="I248" s="17">
        <f t="shared" si="20"/>
        <v>0</v>
      </c>
      <c r="J248" s="42">
        <f>I248+I249+I250</f>
        <v>0</v>
      </c>
      <c r="K248" s="66"/>
    </row>
    <row r="249" spans="1:11" ht="24.75" customHeight="1">
      <c r="A249" s="5"/>
      <c r="B249" s="2"/>
      <c r="C249" s="2"/>
      <c r="D249" s="2"/>
      <c r="E249" s="2"/>
      <c r="F249" s="21" t="s">
        <v>17</v>
      </c>
      <c r="G249" s="72">
        <v>0</v>
      </c>
      <c r="H249" s="21">
        <v>0.1</v>
      </c>
      <c r="I249" s="18">
        <f t="shared" si="20"/>
        <v>0</v>
      </c>
      <c r="J249" s="41"/>
      <c r="K249" s="66"/>
    </row>
    <row r="250" spans="1:11" ht="24.75" customHeight="1" thickBot="1">
      <c r="A250" s="5"/>
      <c r="B250" s="2"/>
      <c r="C250" s="2"/>
      <c r="D250" s="2"/>
      <c r="E250" s="2"/>
      <c r="F250" s="22" t="s">
        <v>18</v>
      </c>
      <c r="G250" s="74">
        <v>0</v>
      </c>
      <c r="H250" s="22">
        <v>0.1</v>
      </c>
      <c r="I250" s="19">
        <f t="shared" si="20"/>
        <v>0</v>
      </c>
      <c r="J250" s="44"/>
      <c r="K250" s="66"/>
    </row>
    <row r="251" spans="1:11" ht="24.75" customHeight="1">
      <c r="A251" s="5"/>
      <c r="B251" s="2"/>
      <c r="C251" s="2"/>
      <c r="D251" s="2"/>
      <c r="E251" s="2"/>
      <c r="F251" s="23" t="s">
        <v>19</v>
      </c>
      <c r="G251" s="73">
        <v>0</v>
      </c>
      <c r="H251" s="23">
        <v>0.1</v>
      </c>
      <c r="I251" s="17">
        <f t="shared" si="20"/>
        <v>0</v>
      </c>
      <c r="J251" s="42">
        <f>I251+I252+I253</f>
        <v>0</v>
      </c>
      <c r="K251" s="66"/>
    </row>
    <row r="252" spans="1:11" ht="24.75" customHeight="1">
      <c r="A252" s="5"/>
      <c r="B252" s="2"/>
      <c r="C252" s="2"/>
      <c r="D252" s="2"/>
      <c r="E252" s="2"/>
      <c r="F252" s="21" t="s">
        <v>20</v>
      </c>
      <c r="G252" s="72">
        <v>0</v>
      </c>
      <c r="H252" s="21">
        <v>0.05</v>
      </c>
      <c r="I252" s="18">
        <f t="shared" si="20"/>
        <v>0</v>
      </c>
      <c r="J252" s="41"/>
      <c r="K252" s="66"/>
    </row>
    <row r="253" spans="1:11" ht="24.75" customHeight="1" thickBot="1">
      <c r="A253" s="6"/>
      <c r="B253" s="3"/>
      <c r="C253" s="3"/>
      <c r="D253" s="3"/>
      <c r="E253" s="3"/>
      <c r="F253" s="22" t="s">
        <v>21</v>
      </c>
      <c r="G253" s="74">
        <v>0</v>
      </c>
      <c r="H253" s="22">
        <v>0.05</v>
      </c>
      <c r="I253" s="19">
        <f t="shared" si="20"/>
        <v>0</v>
      </c>
      <c r="J253" s="44"/>
      <c r="K253" s="67"/>
    </row>
  </sheetData>
  <sheetProtection password="CC35" sheet="1"/>
  <dataValidations count="2">
    <dataValidation type="list" allowBlank="1" showInputMessage="1" showErrorMessage="1" sqref="D110 D122 D2:D98 D134 D146 D158 D170 D182 D194 D206 D218 D230 D242">
      <formula1>"How,What,How&amp;What"</formula1>
    </dataValidation>
    <dataValidation type="list" allowBlank="1" showInputMessage="1" showErrorMessage="1" sqref="C110 C122 C2:C98 C134 C146 C158 C170 C182 C194 C206 C218 C230 C242">
      <formula1>"ก,ข,ค"</formula1>
    </dataValidation>
  </dataValidation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oranuch</dc:creator>
  <cp:keywords/>
  <dc:description/>
  <cp:lastModifiedBy>rayong126</cp:lastModifiedBy>
  <cp:lastPrinted>2008-10-24T08:10:45Z</cp:lastPrinted>
  <dcterms:created xsi:type="dcterms:W3CDTF">2007-12-17T02:16:16Z</dcterms:created>
  <dcterms:modified xsi:type="dcterms:W3CDTF">2008-11-14T05:00:13Z</dcterms:modified>
  <cp:category/>
  <cp:version/>
  <cp:contentType/>
  <cp:contentStatus/>
</cp:coreProperties>
</file>